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Documents\MOJI DOKUMENTI - FINANCIJE\Tablice proračuna- KORISNICI\Tablice proračuna\Proračun ustanova - 2020\"/>
    </mc:Choice>
  </mc:AlternateContent>
  <xr:revisionPtr revIDLastSave="0" documentId="13_ncr:1_{AE984E49-E7E9-43A7-B99F-23A7123BC3DD}" xr6:coauthVersionLast="45" xr6:coauthVersionMax="45" xr10:uidLastSave="{00000000-0000-0000-0000-000000000000}"/>
  <bookViews>
    <workbookView xWindow="-120" yWindow="-120" windowWidth="19440" windowHeight="15000" xr2:uid="{3AC8AE62-93E0-41C9-B27A-DE83253B483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3" i="1" l="1"/>
  <c r="G134" i="1" l="1"/>
  <c r="G129" i="1"/>
  <c r="G123" i="1"/>
  <c r="G198" i="1" l="1"/>
  <c r="G197" i="1" s="1"/>
  <c r="G196" i="1" s="1"/>
  <c r="G194" i="1"/>
  <c r="G192" i="1"/>
  <c r="G187" i="1"/>
  <c r="G185" i="1"/>
  <c r="G179" i="1"/>
  <c r="G177" i="1"/>
  <c r="G174" i="1"/>
  <c r="G171" i="1"/>
  <c r="G167" i="1"/>
  <c r="G165" i="1"/>
  <c r="G163" i="1"/>
  <c r="G158" i="1"/>
  <c r="G156" i="1"/>
  <c r="G153" i="1"/>
  <c r="G150" i="1"/>
  <c r="G146" i="1"/>
  <c r="G144" i="1"/>
  <c r="G142" i="1"/>
  <c r="G138" i="1"/>
  <c r="G137" i="1" s="1"/>
  <c r="G132" i="1"/>
  <c r="G121" i="1"/>
  <c r="G120" i="1" s="1"/>
  <c r="G118" i="1"/>
  <c r="G116" i="1"/>
  <c r="G114" i="1"/>
  <c r="G110" i="1"/>
  <c r="G109" i="1" s="1"/>
  <c r="G107" i="1"/>
  <c r="G106" i="1" s="1"/>
  <c r="G104" i="1"/>
  <c r="G103" i="1" s="1"/>
  <c r="G101" i="1"/>
  <c r="G99" i="1"/>
  <c r="G97" i="1"/>
  <c r="G94" i="1"/>
  <c r="G92" i="1"/>
  <c r="G90" i="1"/>
  <c r="G86" i="1"/>
  <c r="G82" i="1"/>
  <c r="G79" i="1"/>
  <c r="G78" i="1" s="1"/>
  <c r="G73" i="1"/>
  <c r="G71" i="1"/>
  <c r="G63" i="1"/>
  <c r="G56" i="1"/>
  <c r="G51" i="1"/>
  <c r="G47" i="1"/>
  <c r="G46" i="1" s="1"/>
  <c r="G44" i="1"/>
  <c r="G40" i="1"/>
  <c r="G37" i="1"/>
  <c r="G36" i="1" s="1"/>
  <c r="G33" i="1"/>
  <c r="G32" i="1" s="1"/>
  <c r="G26" i="1"/>
  <c r="G17" i="1"/>
  <c r="G11" i="1"/>
  <c r="G7" i="1"/>
  <c r="G81" i="1" l="1"/>
  <c r="G113" i="1"/>
  <c r="G162" i="1"/>
  <c r="G89" i="1"/>
  <c r="G88" i="1" s="1"/>
  <c r="G141" i="1"/>
  <c r="G191" i="1"/>
  <c r="G39" i="1"/>
  <c r="G184" i="1"/>
  <c r="G6" i="1"/>
  <c r="G50" i="1"/>
  <c r="G152" i="1"/>
  <c r="G173" i="1"/>
  <c r="G183" i="1" l="1"/>
  <c r="G49" i="1"/>
  <c r="G140" i="1"/>
  <c r="G5" i="1"/>
  <c r="G112" i="1" l="1"/>
  <c r="G200" i="1" s="1"/>
</calcChain>
</file>

<file path=xl/sharedStrings.xml><?xml version="1.0" encoding="utf-8"?>
<sst xmlns="http://schemas.openxmlformats.org/spreadsheetml/2006/main" count="469" uniqueCount="254">
  <si>
    <t>POZ.</t>
  </si>
  <si>
    <t>RAZ.</t>
  </si>
  <si>
    <t>SKU-
PINA</t>
  </si>
  <si>
    <t>POD.
SKUP.</t>
  </si>
  <si>
    <t>ODJE-
LJAK</t>
  </si>
  <si>
    <t xml:space="preserve">
</t>
  </si>
  <si>
    <t>PROGRAM 3001: DECENTRALIZIRANE FUNKCIJE OSNOVNOG ŠKOLSTVA</t>
  </si>
  <si>
    <t>Aktivnost A300101: Materijalni rashodi</t>
  </si>
  <si>
    <t>321</t>
  </si>
  <si>
    <t>Naknade troškova zaposlenima</t>
  </si>
  <si>
    <t>127</t>
  </si>
  <si>
    <t>3211</t>
  </si>
  <si>
    <t>Službena putovanja</t>
  </si>
  <si>
    <t>128</t>
  </si>
  <si>
    <t>3213</t>
  </si>
  <si>
    <t>Stručno usavršavanje zaposlenika</t>
  </si>
  <si>
    <t>129</t>
  </si>
  <si>
    <t>3214</t>
  </si>
  <si>
    <t>Naknada za korištenje privatnog auta u službene svrhe</t>
  </si>
  <si>
    <t>322</t>
  </si>
  <si>
    <t>Rashodi za materijal i energiju</t>
  </si>
  <si>
    <t>130</t>
  </si>
  <si>
    <t>3221</t>
  </si>
  <si>
    <t>Uredski materijal i ostali materijalni rashodi</t>
  </si>
  <si>
    <t>131</t>
  </si>
  <si>
    <t>3223</t>
  </si>
  <si>
    <t>Energija</t>
  </si>
  <si>
    <t>132</t>
  </si>
  <si>
    <t>3224</t>
  </si>
  <si>
    <t>Materijal i dijelovi za tekuće investicijsko održavanje</t>
  </si>
  <si>
    <t>133</t>
  </si>
  <si>
    <t>3225</t>
  </si>
  <si>
    <t>Sitni inventar</t>
  </si>
  <si>
    <t>134</t>
  </si>
  <si>
    <t>3227</t>
  </si>
  <si>
    <t>Službena radna i zaštitna odjeća i obuća</t>
  </si>
  <si>
    <t>323</t>
  </si>
  <si>
    <t>Rashodi za usluge</t>
  </si>
  <si>
    <t>135</t>
  </si>
  <si>
    <t>3231</t>
  </si>
  <si>
    <t>Usluge telefona, pošte i prijevoza</t>
  </si>
  <si>
    <t>136</t>
  </si>
  <si>
    <t>3233</t>
  </si>
  <si>
    <t>Usluge promidžbe i informiranja</t>
  </si>
  <si>
    <t>137</t>
  </si>
  <si>
    <t>3234</t>
  </si>
  <si>
    <t>Komunalne usluge</t>
  </si>
  <si>
    <t>138</t>
  </si>
  <si>
    <t>3236</t>
  </si>
  <si>
    <t>Zdravstvene i veterinarske usluge - za obvezan zdravstveni pregled nastavnog osoblja</t>
  </si>
  <si>
    <t>139</t>
  </si>
  <si>
    <t>3237</t>
  </si>
  <si>
    <t>Intelektualne i osobne usluge</t>
  </si>
  <si>
    <t>140</t>
  </si>
  <si>
    <t>32373</t>
  </si>
  <si>
    <t>Usluge odvjetnika i pravnog savjetovanja</t>
  </si>
  <si>
    <t>141</t>
  </si>
  <si>
    <t>3238</t>
  </si>
  <si>
    <t>Računalne usluge</t>
  </si>
  <si>
    <t>142</t>
  </si>
  <si>
    <t>3239</t>
  </si>
  <si>
    <t>Ostale usluge</t>
  </si>
  <si>
    <t>329</t>
  </si>
  <si>
    <t>Ostali nespomenuti rashodi poslovanja</t>
  </si>
  <si>
    <t>143</t>
  </si>
  <si>
    <t>3292</t>
  </si>
  <si>
    <t>Premije osiguranja</t>
  </si>
  <si>
    <t>144</t>
  </si>
  <si>
    <t>3293</t>
  </si>
  <si>
    <t>Reprezentacija</t>
  </si>
  <si>
    <t>145</t>
  </si>
  <si>
    <t>3294</t>
  </si>
  <si>
    <t>Članarine</t>
  </si>
  <si>
    <t>146</t>
  </si>
  <si>
    <t>3295</t>
  </si>
  <si>
    <t>Pristojbe i naknade</t>
  </si>
  <si>
    <t>147</t>
  </si>
  <si>
    <t>3299</t>
  </si>
  <si>
    <t>Aktivnost A300102: Tekuće i investicijsko održavanje objekata</t>
  </si>
  <si>
    <t>148</t>
  </si>
  <si>
    <t>3232</t>
  </si>
  <si>
    <t>Usluge tekućeg investicijskog i održavanja - tekuće održavanje</t>
  </si>
  <si>
    <t>149</t>
  </si>
  <si>
    <t>Usluge tekućeg investicijskog i održavanja - investicijsko održ.</t>
  </si>
  <si>
    <t>Aktivnost A300103: Prijevoz učenika</t>
  </si>
  <si>
    <t>150</t>
  </si>
  <si>
    <t>32319</t>
  </si>
  <si>
    <t>Ostale usluge za komunikacije i prijevoz  - prijevoz učenika</t>
  </si>
  <si>
    <t>Aktivnost A300104: Oprema i knjige</t>
  </si>
  <si>
    <t>422</t>
  </si>
  <si>
    <t>Postrojenja i oprema</t>
  </si>
  <si>
    <t>151</t>
  </si>
  <si>
    <t>4221</t>
  </si>
  <si>
    <t>Uredski namještaj i oprema</t>
  </si>
  <si>
    <t>152</t>
  </si>
  <si>
    <t>4223</t>
  </si>
  <si>
    <t>Ostala oprema za održavanje i zaštitu</t>
  </si>
  <si>
    <t>153</t>
  </si>
  <si>
    <t>4227</t>
  </si>
  <si>
    <t>Glazbena oprema</t>
  </si>
  <si>
    <t>424</t>
  </si>
  <si>
    <t>Knjige, umjetnička djela i ostale izložbene vrijednosti</t>
  </si>
  <si>
    <t>154</t>
  </si>
  <si>
    <t>4241</t>
  </si>
  <si>
    <t>Knjige u knjižnicama</t>
  </si>
  <si>
    <t>Projekt K300101: Zgrade znanstvenih i obrazovnih institucija</t>
  </si>
  <si>
    <t>421</t>
  </si>
  <si>
    <t>Građevinski objekti</t>
  </si>
  <si>
    <t>155</t>
  </si>
  <si>
    <t>42123</t>
  </si>
  <si>
    <t>Zgrade znanstvenih i obrazovnih institucija</t>
  </si>
  <si>
    <t>PROGRAM 3002: VLASTITA DJELATNOST OSNOVNIH ŠKOLA</t>
  </si>
  <si>
    <t>Aktivnost A300202: Materijalni rashodi</t>
  </si>
  <si>
    <t>156</t>
  </si>
  <si>
    <t>157</t>
  </si>
  <si>
    <t>3212</t>
  </si>
  <si>
    <t>Naknade za prijevoz na posao i s posla</t>
  </si>
  <si>
    <t>158</t>
  </si>
  <si>
    <t>Stručno usavršavanje zaposlenih</t>
  </si>
  <si>
    <t>159</t>
  </si>
  <si>
    <t>160</t>
  </si>
  <si>
    <t>161</t>
  </si>
  <si>
    <t>3222</t>
  </si>
  <si>
    <t>Materijal i sirovine</t>
  </si>
  <si>
    <t>162</t>
  </si>
  <si>
    <t>163</t>
  </si>
  <si>
    <t>Materijal i djelovi za tekuće i investicijsko održavanje</t>
  </si>
  <si>
    <t>164</t>
  </si>
  <si>
    <t xml:space="preserve">Sitni inventar </t>
  </si>
  <si>
    <t>165</t>
  </si>
  <si>
    <t>166</t>
  </si>
  <si>
    <t>Zdravstvene i veterinarske usluge</t>
  </si>
  <si>
    <t>167</t>
  </si>
  <si>
    <t>168</t>
  </si>
  <si>
    <t>169</t>
  </si>
  <si>
    <t>324</t>
  </si>
  <si>
    <t>Naknade troškova osobama izvan radnog odnosa</t>
  </si>
  <si>
    <t>170</t>
  </si>
  <si>
    <t>32412</t>
  </si>
  <si>
    <t>Naknade ostalih troškova</t>
  </si>
  <si>
    <t>171</t>
  </si>
  <si>
    <t>172</t>
  </si>
  <si>
    <t>173</t>
  </si>
  <si>
    <t>174</t>
  </si>
  <si>
    <t>Ostali nespomenuti rashodi</t>
  </si>
  <si>
    <t>Aktivnost A300203: Tekuće i investicijsko održavanja objekata</t>
  </si>
  <si>
    <t>175</t>
  </si>
  <si>
    <t>Usluge tekućeg i investicijskog održavanja</t>
  </si>
  <si>
    <t>Aktivnost A300204: Oprema i knjige</t>
  </si>
  <si>
    <t>176</t>
  </si>
  <si>
    <t>Oprema</t>
  </si>
  <si>
    <t>177</t>
  </si>
  <si>
    <t>178</t>
  </si>
  <si>
    <t>4226</t>
  </si>
  <si>
    <t>179</t>
  </si>
  <si>
    <t>PROGRAM 3003: OSNOVNO ŠKOLSTVO IZNAD DRŽAVNOG STANDARDA</t>
  </si>
  <si>
    <t>Aktivnost A300301: Produženi boravak</t>
  </si>
  <si>
    <t>311</t>
  </si>
  <si>
    <t>Plaće ( Bruto)</t>
  </si>
  <si>
    <t>180</t>
  </si>
  <si>
    <t>3111</t>
  </si>
  <si>
    <t>Plaće za redovan rad</t>
  </si>
  <si>
    <t>312</t>
  </si>
  <si>
    <t>Ostali rashodi za zaposlene</t>
  </si>
  <si>
    <t>181</t>
  </si>
  <si>
    <t>3121</t>
  </si>
  <si>
    <t>Ostali rashodi za zaposlene - naknada za bolovanje, otpremnine, darovi, bonus za uspješan rad i nagrade</t>
  </si>
  <si>
    <t>313</t>
  </si>
  <si>
    <t>Doprinosi na plaće</t>
  </si>
  <si>
    <t>182</t>
  </si>
  <si>
    <t>31321</t>
  </si>
  <si>
    <t>Doprinosi za zdravstveno osiguranje</t>
  </si>
  <si>
    <t>31332</t>
  </si>
  <si>
    <t>Doprinosi za zapošljavanje</t>
  </si>
  <si>
    <t>183</t>
  </si>
  <si>
    <t>184</t>
  </si>
  <si>
    <t>185</t>
  </si>
  <si>
    <t xml:space="preserve">Ostale usluge </t>
  </si>
  <si>
    <t>Aktivnost A300302: Financiranje prehrane učenika</t>
  </si>
  <si>
    <t>186</t>
  </si>
  <si>
    <t>Materijal i sirovine - školska kuhinja</t>
  </si>
  <si>
    <t>Aktivnost A300303: Financiranje potreba u školstvu</t>
  </si>
  <si>
    <t>363</t>
  </si>
  <si>
    <t>Pomoći unutar opće države</t>
  </si>
  <si>
    <t>187</t>
  </si>
  <si>
    <t>3631</t>
  </si>
  <si>
    <t>Tekuće pomoći unutar opće države - financiranje potreba u školstvu</t>
  </si>
  <si>
    <t>Projekt K300301: Zgrade znanstvenih i obrazovnih institucija</t>
  </si>
  <si>
    <t>188</t>
  </si>
  <si>
    <t>PROGRAM 3008: PLAĆE I OSTALI RASHODI- MINISTARSTVO ZNANOSTI I OBRAZOVANJA</t>
  </si>
  <si>
    <t>Aktivnost A300801: Rashodi za zaposlene</t>
  </si>
  <si>
    <t>189</t>
  </si>
  <si>
    <t>190</t>
  </si>
  <si>
    <t>191</t>
  </si>
  <si>
    <t xml:space="preserve">Aktivnost A300802: Materijalni rashodi </t>
  </si>
  <si>
    <t>192</t>
  </si>
  <si>
    <t>193</t>
  </si>
  <si>
    <t>194</t>
  </si>
  <si>
    <t>195</t>
  </si>
  <si>
    <t>196</t>
  </si>
  <si>
    <t>Sitan inventar i auto gume</t>
  </si>
  <si>
    <t>197</t>
  </si>
  <si>
    <t>Službena, radna i zaštitna odjeća</t>
  </si>
  <si>
    <t>198</t>
  </si>
  <si>
    <t>199</t>
  </si>
  <si>
    <t>200</t>
  </si>
  <si>
    <t>201</t>
  </si>
  <si>
    <t>202</t>
  </si>
  <si>
    <t xml:space="preserve">Aktivnost A300803: Naknade građanima i kućanstvima iz proračuna </t>
  </si>
  <si>
    <t>372</t>
  </si>
  <si>
    <t>Ostale naknade građanima i kućanstvima iz proračuna</t>
  </si>
  <si>
    <t>203</t>
  </si>
  <si>
    <t>37219</t>
  </si>
  <si>
    <t>Ostale naknade iz proračuna u novcu</t>
  </si>
  <si>
    <t>PROGRAM 3004: HELPING</t>
  </si>
  <si>
    <t>Aktivnost A300401: Rashodi za zaposlene - Ministarstvo znanosti</t>
  </si>
  <si>
    <t>204</t>
  </si>
  <si>
    <t>205</t>
  </si>
  <si>
    <t>Doprinosi za ozljede i profesionalne bolesti</t>
  </si>
  <si>
    <t>206</t>
  </si>
  <si>
    <t>353</t>
  </si>
  <si>
    <t>Subvencije trgovačkim društvima iz EU sredstava</t>
  </si>
  <si>
    <t>207</t>
  </si>
  <si>
    <t>35311</t>
  </si>
  <si>
    <t xml:space="preserve">Aktivnost A300402: Materijalni rashodi </t>
  </si>
  <si>
    <t>208</t>
  </si>
  <si>
    <t>209</t>
  </si>
  <si>
    <t>Usluge informiranja i promidžbe</t>
  </si>
  <si>
    <t>210</t>
  </si>
  <si>
    <t>211</t>
  </si>
  <si>
    <t>Aktivnost A300403: Rashodi za zaposlene - Grad</t>
  </si>
  <si>
    <t>212</t>
  </si>
  <si>
    <t>213</t>
  </si>
  <si>
    <t>214</t>
  </si>
  <si>
    <t>215</t>
  </si>
  <si>
    <t>Aktivnost A300404: Materijalni rashodi- Grad</t>
  </si>
  <si>
    <t>216</t>
  </si>
  <si>
    <t>217</t>
  </si>
  <si>
    <t>218</t>
  </si>
  <si>
    <t>219</t>
  </si>
  <si>
    <t>PROGRAM 3005 : LUNCH BOX</t>
  </si>
  <si>
    <t>Aktivnost A300501: Rashodi za zaposlene</t>
  </si>
  <si>
    <t>220</t>
  </si>
  <si>
    <t>221</t>
  </si>
  <si>
    <t>Aktivnost A300502: Materijalni rashodi</t>
  </si>
  <si>
    <t>222</t>
  </si>
  <si>
    <t>223</t>
  </si>
  <si>
    <t>PROGRAM 3007: SHEMA ŠKOLSKOG VOĆA I MLIJEKA</t>
  </si>
  <si>
    <t>Aktivnost A300701: Materijalni rashodi</t>
  </si>
  <si>
    <t>224</t>
  </si>
  <si>
    <t>PLAN 2020</t>
  </si>
  <si>
    <t>PLAN PRIHODA</t>
  </si>
  <si>
    <t>UKUPNO</t>
  </si>
  <si>
    <t>OŠ IVAN GORAN KOVAČIĆ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</si>
</sst>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-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2" fillId="5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3" fillId="3" borderId="33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3" fillId="3" borderId="34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49" fontId="6" fillId="4" borderId="15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49" fontId="2" fillId="5" borderId="1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49" fontId="4" fillId="4" borderId="17" xfId="0" applyNumberFormat="1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3" fillId="7" borderId="9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left" vertical="center"/>
    </xf>
    <xf numFmtId="49" fontId="4" fillId="7" borderId="35" xfId="0" applyNumberFormat="1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vertical="center" wrapText="1"/>
    </xf>
    <xf numFmtId="49" fontId="4" fillId="4" borderId="39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49" fontId="2" fillId="5" borderId="11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49" fontId="4" fillId="8" borderId="40" xfId="0" applyNumberFormat="1" applyFont="1" applyFill="1" applyBorder="1" applyAlignment="1">
      <alignment horizontal="center" vertical="center"/>
    </xf>
    <xf numFmtId="49" fontId="4" fillId="8" borderId="17" xfId="0" applyNumberFormat="1" applyFont="1" applyFill="1" applyBorder="1" applyAlignment="1">
      <alignment horizontal="center" vertical="center"/>
    </xf>
    <xf numFmtId="49" fontId="4" fillId="8" borderId="8" xfId="0" applyNumberFormat="1" applyFont="1" applyFill="1" applyBorder="1" applyAlignment="1">
      <alignment horizontal="center" vertical="center"/>
    </xf>
    <xf numFmtId="49" fontId="4" fillId="8" borderId="6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 wrapText="1"/>
    </xf>
    <xf numFmtId="49" fontId="4" fillId="4" borderId="36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4" borderId="40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49" fontId="4" fillId="8" borderId="33" xfId="0" applyNumberFormat="1" applyFont="1" applyFill="1" applyBorder="1" applyAlignment="1">
      <alignment horizontal="center" vertical="center"/>
    </xf>
    <xf numFmtId="49" fontId="4" fillId="8" borderId="7" xfId="0" applyNumberFormat="1" applyFont="1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49" fontId="4" fillId="0" borderId="43" xfId="0" applyNumberFormat="1" applyFont="1" applyBorder="1" applyAlignment="1">
      <alignment horizontal="center" vertical="center"/>
    </xf>
    <xf numFmtId="49" fontId="4" fillId="8" borderId="14" xfId="0" applyNumberFormat="1" applyFont="1" applyFill="1" applyBorder="1" applyAlignment="1">
      <alignment horizontal="center" vertical="center"/>
    </xf>
    <xf numFmtId="49" fontId="6" fillId="4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49" fontId="4" fillId="8" borderId="16" xfId="0" applyNumberFormat="1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vertical="center" wrapText="1"/>
    </xf>
    <xf numFmtId="49" fontId="4" fillId="4" borderId="43" xfId="0" applyNumberFormat="1" applyFont="1" applyFill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/>
    </xf>
    <xf numFmtId="49" fontId="4" fillId="8" borderId="0" xfId="0" applyNumberFormat="1" applyFont="1" applyFill="1" applyAlignment="1">
      <alignment horizontal="center" vertical="center"/>
    </xf>
    <xf numFmtId="49" fontId="2" fillId="5" borderId="19" xfId="0" applyNumberFormat="1" applyFont="1" applyFill="1" applyBorder="1" applyAlignment="1">
      <alignment horizontal="center" vertical="center"/>
    </xf>
    <xf numFmtId="49" fontId="4" fillId="8" borderId="43" xfId="0" applyNumberFormat="1" applyFont="1" applyFill="1" applyBorder="1" applyAlignment="1">
      <alignment horizontal="center" vertical="center"/>
    </xf>
    <xf numFmtId="49" fontId="2" fillId="8" borderId="19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3" fillId="9" borderId="46" xfId="0" applyFont="1" applyFill="1" applyBorder="1" applyAlignment="1">
      <alignment horizontal="left" vertical="center"/>
    </xf>
    <xf numFmtId="0" fontId="2" fillId="9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49" fontId="2" fillId="4" borderId="36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3" fillId="3" borderId="43" xfId="0" applyFont="1" applyFill="1" applyBorder="1" applyAlignment="1">
      <alignment horizontal="left" vertical="center"/>
    </xf>
    <xf numFmtId="49" fontId="4" fillId="3" borderId="20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 wrapText="1"/>
    </xf>
    <xf numFmtId="0" fontId="3" fillId="3" borderId="40" xfId="0" applyFont="1" applyFill="1" applyBorder="1" applyAlignment="1">
      <alignment horizontal="left" vertical="center"/>
    </xf>
    <xf numFmtId="49" fontId="4" fillId="4" borderId="41" xfId="0" applyNumberFormat="1" applyFont="1" applyFill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4" borderId="4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49" fontId="4" fillId="3" borderId="49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6" borderId="4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3" fontId="1" fillId="2" borderId="5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53" xfId="0" applyNumberFormat="1" applyFont="1" applyFill="1" applyBorder="1" applyAlignment="1" applyProtection="1">
      <alignment horizontal="center" vertical="center"/>
      <protection locked="0"/>
    </xf>
    <xf numFmtId="164" fontId="2" fillId="3" borderId="54" xfId="0" applyNumberFormat="1" applyFont="1" applyFill="1" applyBorder="1" applyAlignment="1">
      <alignment horizontal="right" vertical="center"/>
    </xf>
    <xf numFmtId="164" fontId="2" fillId="3" borderId="55" xfId="0" applyNumberFormat="1" applyFont="1" applyFill="1" applyBorder="1" applyAlignment="1">
      <alignment horizontal="right" vertical="center"/>
    </xf>
    <xf numFmtId="164" fontId="2" fillId="4" borderId="56" xfId="0" applyNumberFormat="1" applyFont="1" applyFill="1" applyBorder="1" applyAlignment="1">
      <alignment vertical="center"/>
    </xf>
    <xf numFmtId="164" fontId="4" fillId="0" borderId="57" xfId="0" applyNumberFormat="1" applyFont="1" applyBorder="1" applyAlignment="1" applyProtection="1">
      <alignment vertical="center"/>
      <protection locked="0"/>
    </xf>
    <xf numFmtId="164" fontId="4" fillId="0" borderId="58" xfId="0" applyNumberFormat="1" applyFont="1" applyBorder="1" applyAlignment="1" applyProtection="1">
      <alignment vertical="center"/>
      <protection locked="0"/>
    </xf>
    <xf numFmtId="164" fontId="2" fillId="3" borderId="59" xfId="0" applyNumberFormat="1" applyFont="1" applyFill="1" applyBorder="1" applyAlignment="1">
      <alignment horizontal="right" vertical="center"/>
    </xf>
    <xf numFmtId="164" fontId="2" fillId="4" borderId="58" xfId="0" applyNumberFormat="1" applyFont="1" applyFill="1" applyBorder="1" applyAlignment="1">
      <alignment vertical="center"/>
    </xf>
    <xf numFmtId="164" fontId="4" fillId="0" borderId="60" xfId="0" applyNumberFormat="1" applyFont="1" applyBorder="1" applyAlignment="1" applyProtection="1">
      <alignment vertical="center"/>
      <protection locked="0"/>
    </xf>
    <xf numFmtId="164" fontId="2" fillId="3" borderId="61" xfId="0" applyNumberFormat="1" applyFont="1" applyFill="1" applyBorder="1" applyAlignment="1">
      <alignment horizontal="right" vertical="center"/>
    </xf>
    <xf numFmtId="164" fontId="4" fillId="0" borderId="53" xfId="0" applyNumberFormat="1" applyFont="1" applyBorder="1" applyAlignment="1" applyProtection="1">
      <alignment vertical="center"/>
      <protection locked="0"/>
    </xf>
    <xf numFmtId="164" fontId="4" fillId="0" borderId="56" xfId="0" applyNumberFormat="1" applyFont="1" applyBorder="1" applyAlignment="1" applyProtection="1">
      <alignment vertical="center"/>
      <protection locked="0"/>
    </xf>
    <xf numFmtId="164" fontId="2" fillId="3" borderId="57" xfId="0" applyNumberFormat="1" applyFont="1" applyFill="1" applyBorder="1" applyAlignment="1">
      <alignment horizontal="right" vertical="center"/>
    </xf>
    <xf numFmtId="164" fontId="2" fillId="3" borderId="62" xfId="0" applyNumberFormat="1" applyFont="1" applyFill="1" applyBorder="1" applyAlignment="1">
      <alignment horizontal="right" vertical="center"/>
    </xf>
    <xf numFmtId="164" fontId="4" fillId="6" borderId="58" xfId="0" applyNumberFormat="1" applyFont="1" applyFill="1" applyBorder="1" applyAlignment="1" applyProtection="1">
      <alignment vertical="center"/>
      <protection locked="0"/>
    </xf>
    <xf numFmtId="164" fontId="4" fillId="6" borderId="57" xfId="0" applyNumberFormat="1" applyFont="1" applyFill="1" applyBorder="1" applyAlignment="1" applyProtection="1">
      <alignment vertical="center"/>
      <protection locked="0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7" borderId="54" xfId="0" applyNumberFormat="1" applyFont="1" applyFill="1" applyBorder="1" applyAlignment="1">
      <alignment horizontal="right" vertical="center"/>
    </xf>
    <xf numFmtId="164" fontId="2" fillId="7" borderId="62" xfId="0" applyNumberFormat="1" applyFont="1" applyFill="1" applyBorder="1" applyAlignment="1">
      <alignment horizontal="right" vertical="center"/>
    </xf>
    <xf numFmtId="164" fontId="4" fillId="8" borderId="56" xfId="0" applyNumberFormat="1" applyFont="1" applyFill="1" applyBorder="1" applyAlignment="1" applyProtection="1">
      <alignment vertical="center"/>
      <protection locked="0"/>
    </xf>
    <xf numFmtId="164" fontId="4" fillId="8" borderId="57" xfId="0" applyNumberFormat="1" applyFont="1" applyFill="1" applyBorder="1" applyAlignment="1" applyProtection="1">
      <alignment vertical="center"/>
      <protection locked="0"/>
    </xf>
    <xf numFmtId="164" fontId="4" fillId="0" borderId="63" xfId="0" applyNumberFormat="1" applyFont="1" applyBorder="1" applyAlignment="1" applyProtection="1">
      <alignment vertical="center"/>
      <protection locked="0"/>
    </xf>
    <xf numFmtId="164" fontId="2" fillId="9" borderId="64" xfId="0" applyNumberFormat="1" applyFont="1" applyFill="1" applyBorder="1" applyAlignment="1">
      <alignment horizontal="right" vertical="center"/>
    </xf>
    <xf numFmtId="164" fontId="5" fillId="0" borderId="56" xfId="0" applyNumberFormat="1" applyFont="1" applyBorder="1" applyAlignment="1">
      <alignment horizontal="right" vertical="center"/>
    </xf>
    <xf numFmtId="164" fontId="5" fillId="0" borderId="53" xfId="0" applyNumberFormat="1" applyFont="1" applyBorder="1" applyAlignment="1">
      <alignment vertical="center"/>
    </xf>
    <xf numFmtId="164" fontId="5" fillId="0" borderId="56" xfId="0" applyNumberFormat="1" applyFont="1" applyBorder="1" applyAlignment="1">
      <alignment vertical="center"/>
    </xf>
    <xf numFmtId="164" fontId="2" fillId="3" borderId="56" xfId="0" applyNumberFormat="1" applyFont="1" applyFill="1" applyBorder="1" applyAlignment="1">
      <alignment horizontal="right" vertical="center"/>
    </xf>
    <xf numFmtId="164" fontId="2" fillId="3" borderId="5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3" fontId="0" fillId="0" borderId="17" xfId="0" applyNumberFormat="1" applyBorder="1"/>
    <xf numFmtId="3" fontId="0" fillId="0" borderId="65" xfId="0" applyNumberFormat="1" applyBorder="1"/>
    <xf numFmtId="3" fontId="11" fillId="0" borderId="66" xfId="0" applyNumberFormat="1" applyFont="1" applyBorder="1"/>
    <xf numFmtId="0" fontId="10" fillId="0" borderId="68" xfId="0" applyFont="1" applyBorder="1"/>
    <xf numFmtId="164" fontId="10" fillId="0" borderId="67" xfId="0" applyNumberFormat="1" applyFont="1" applyBorder="1"/>
    <xf numFmtId="164" fontId="4" fillId="0" borderId="56" xfId="0" applyNumberFormat="1" applyFont="1" applyFill="1" applyBorder="1" applyAlignment="1" applyProtection="1">
      <alignment vertical="center"/>
      <protection locked="0"/>
    </xf>
    <xf numFmtId="164" fontId="4" fillId="0" borderId="57" xfId="0" applyNumberFormat="1" applyFont="1" applyFill="1" applyBorder="1" applyAlignment="1" applyProtection="1">
      <alignment vertical="center"/>
      <protection locked="0"/>
    </xf>
    <xf numFmtId="164" fontId="4" fillId="0" borderId="58" xfId="0" applyNumberFormat="1" applyFont="1" applyFill="1" applyBorder="1" applyAlignment="1" applyProtection="1">
      <alignment vertical="center"/>
      <protection locked="0"/>
    </xf>
    <xf numFmtId="164" fontId="4" fillId="0" borderId="63" xfId="0" applyNumberFormat="1" applyFont="1" applyFill="1" applyBorder="1" applyAlignment="1" applyProtection="1">
      <alignment vertic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CD8E-6535-4827-BB59-38C65226E6B6}">
  <dimension ref="A2:G214"/>
  <sheetViews>
    <sheetView tabSelected="1" topLeftCell="A184" workbookViewId="0">
      <selection activeCell="G212" sqref="G212"/>
    </sheetView>
  </sheetViews>
  <sheetFormatPr defaultRowHeight="15" x14ac:dyDescent="0.25"/>
  <cols>
    <col min="1" max="2" width="4.85546875" customWidth="1"/>
    <col min="3" max="3" width="5.85546875" customWidth="1"/>
    <col min="4" max="4" width="6" customWidth="1"/>
    <col min="5" max="5" width="5.85546875" customWidth="1"/>
    <col min="6" max="6" width="50" customWidth="1"/>
    <col min="7" max="7" width="10" customWidth="1"/>
  </cols>
  <sheetData>
    <row r="2" spans="1:7" ht="15.75" thickBot="1" x14ac:dyDescent="0.3">
      <c r="A2" t="s">
        <v>253</v>
      </c>
    </row>
    <row r="3" spans="1:7" ht="24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140" t="s">
        <v>250</v>
      </c>
    </row>
    <row r="4" spans="1:7" ht="15.75" thickBot="1" x14ac:dyDescent="0.3">
      <c r="A4" s="5">
        <v>1</v>
      </c>
      <c r="B4" s="6">
        <v>2</v>
      </c>
      <c r="C4" s="6">
        <v>3</v>
      </c>
      <c r="D4" s="6">
        <v>4</v>
      </c>
      <c r="E4" s="7">
        <v>5</v>
      </c>
      <c r="F4" s="8">
        <v>6</v>
      </c>
      <c r="G4" s="141">
        <v>7</v>
      </c>
    </row>
    <row r="5" spans="1:7" ht="15.75" thickTop="1" x14ac:dyDescent="0.25">
      <c r="A5" s="9" t="s">
        <v>6</v>
      </c>
      <c r="B5" s="10"/>
      <c r="C5" s="10"/>
      <c r="D5" s="10"/>
      <c r="E5" s="10"/>
      <c r="F5" s="10"/>
      <c r="G5" s="142">
        <f>G6+G46+G32+G36+G39</f>
        <v>611055</v>
      </c>
    </row>
    <row r="6" spans="1:7" ht="15.75" thickBot="1" x14ac:dyDescent="0.3">
      <c r="A6" s="11" t="s">
        <v>7</v>
      </c>
      <c r="B6" s="12"/>
      <c r="C6" s="12"/>
      <c r="D6" s="12"/>
      <c r="E6" s="12"/>
      <c r="F6" s="12"/>
      <c r="G6" s="143">
        <f>G7+G11+G17+G26</f>
        <v>352055</v>
      </c>
    </row>
    <row r="7" spans="1:7" ht="15.75" thickTop="1" x14ac:dyDescent="0.25">
      <c r="A7" s="13"/>
      <c r="B7" s="14"/>
      <c r="C7" s="14"/>
      <c r="D7" s="15" t="s">
        <v>8</v>
      </c>
      <c r="E7" s="16"/>
      <c r="F7" s="17" t="s">
        <v>9</v>
      </c>
      <c r="G7" s="144">
        <f>SUM(G8:G10)</f>
        <v>31000</v>
      </c>
    </row>
    <row r="8" spans="1:7" x14ac:dyDescent="0.25">
      <c r="A8" s="18" t="s">
        <v>10</v>
      </c>
      <c r="B8" s="19"/>
      <c r="C8" s="19"/>
      <c r="D8" s="19"/>
      <c r="E8" s="20" t="s">
        <v>11</v>
      </c>
      <c r="F8" s="21" t="s">
        <v>12</v>
      </c>
      <c r="G8" s="145">
        <v>25000</v>
      </c>
    </row>
    <row r="9" spans="1:7" x14ac:dyDescent="0.25">
      <c r="A9" s="18" t="s">
        <v>13</v>
      </c>
      <c r="B9" s="19"/>
      <c r="C9" s="19"/>
      <c r="D9" s="19"/>
      <c r="E9" s="20" t="s">
        <v>14</v>
      </c>
      <c r="F9" s="21" t="s">
        <v>15</v>
      </c>
      <c r="G9" s="145">
        <v>5000</v>
      </c>
    </row>
    <row r="10" spans="1:7" x14ac:dyDescent="0.25">
      <c r="A10" s="18" t="s">
        <v>16</v>
      </c>
      <c r="B10" s="19"/>
      <c r="C10" s="19"/>
      <c r="D10" s="19"/>
      <c r="E10" s="20" t="s">
        <v>17</v>
      </c>
      <c r="F10" s="21" t="s">
        <v>18</v>
      </c>
      <c r="G10" s="145">
        <v>1000</v>
      </c>
    </row>
    <row r="11" spans="1:7" x14ac:dyDescent="0.25">
      <c r="A11" s="13"/>
      <c r="B11" s="14"/>
      <c r="C11" s="14"/>
      <c r="D11" s="15" t="s">
        <v>19</v>
      </c>
      <c r="E11" s="16"/>
      <c r="F11" s="17" t="s">
        <v>20</v>
      </c>
      <c r="G11" s="144">
        <f>SUM(G12:G16)</f>
        <v>226055</v>
      </c>
    </row>
    <row r="12" spans="1:7" x14ac:dyDescent="0.25">
      <c r="A12" s="18" t="s">
        <v>21</v>
      </c>
      <c r="B12" s="19"/>
      <c r="C12" s="19"/>
      <c r="D12" s="19"/>
      <c r="E12" s="20" t="s">
        <v>22</v>
      </c>
      <c r="F12" s="21" t="s">
        <v>23</v>
      </c>
      <c r="G12" s="145">
        <v>41000</v>
      </c>
    </row>
    <row r="13" spans="1:7" x14ac:dyDescent="0.25">
      <c r="A13" s="18" t="s">
        <v>24</v>
      </c>
      <c r="B13" s="19"/>
      <c r="C13" s="19"/>
      <c r="D13" s="19"/>
      <c r="E13" s="20" t="s">
        <v>25</v>
      </c>
      <c r="F13" s="21" t="s">
        <v>26</v>
      </c>
      <c r="G13" s="145">
        <v>169055</v>
      </c>
    </row>
    <row r="14" spans="1:7" x14ac:dyDescent="0.25">
      <c r="A14" s="18" t="s">
        <v>27</v>
      </c>
      <c r="B14" s="19"/>
      <c r="C14" s="19"/>
      <c r="D14" s="19"/>
      <c r="E14" s="20" t="s">
        <v>28</v>
      </c>
      <c r="F14" s="21" t="s">
        <v>29</v>
      </c>
      <c r="G14" s="145">
        <v>9000</v>
      </c>
    </row>
    <row r="15" spans="1:7" x14ac:dyDescent="0.25">
      <c r="A15" s="18" t="s">
        <v>30</v>
      </c>
      <c r="B15" s="19"/>
      <c r="C15" s="19"/>
      <c r="D15" s="19"/>
      <c r="E15" s="20" t="s">
        <v>31</v>
      </c>
      <c r="F15" s="21" t="s">
        <v>32</v>
      </c>
      <c r="G15" s="145">
        <v>5000</v>
      </c>
    </row>
    <row r="16" spans="1:7" x14ac:dyDescent="0.25">
      <c r="A16" s="18" t="s">
        <v>33</v>
      </c>
      <c r="B16" s="19"/>
      <c r="C16" s="19"/>
      <c r="D16" s="19"/>
      <c r="E16" s="20" t="s">
        <v>34</v>
      </c>
      <c r="F16" s="21" t="s">
        <v>35</v>
      </c>
      <c r="G16" s="145">
        <v>2000</v>
      </c>
    </row>
    <row r="17" spans="1:7" x14ac:dyDescent="0.25">
      <c r="A17" s="13"/>
      <c r="B17" s="14"/>
      <c r="C17" s="14"/>
      <c r="D17" s="15" t="s">
        <v>36</v>
      </c>
      <c r="E17" s="16"/>
      <c r="F17" s="17" t="s">
        <v>37</v>
      </c>
      <c r="G17" s="144">
        <f>SUM(G18:G25)</f>
        <v>79500</v>
      </c>
    </row>
    <row r="18" spans="1:7" x14ac:dyDescent="0.25">
      <c r="A18" s="18" t="s">
        <v>38</v>
      </c>
      <c r="B18" s="19"/>
      <c r="C18" s="19"/>
      <c r="D18" s="19"/>
      <c r="E18" s="20" t="s">
        <v>39</v>
      </c>
      <c r="F18" s="21" t="s">
        <v>40</v>
      </c>
      <c r="G18" s="145">
        <v>15500</v>
      </c>
    </row>
    <row r="19" spans="1:7" x14ac:dyDescent="0.25">
      <c r="A19" s="18" t="s">
        <v>41</v>
      </c>
      <c r="B19" s="19"/>
      <c r="C19" s="19"/>
      <c r="D19" s="19"/>
      <c r="E19" s="20" t="s">
        <v>42</v>
      </c>
      <c r="F19" s="21" t="s">
        <v>43</v>
      </c>
      <c r="G19" s="145"/>
    </row>
    <row r="20" spans="1:7" x14ac:dyDescent="0.25">
      <c r="A20" s="18" t="s">
        <v>44</v>
      </c>
      <c r="B20" s="19"/>
      <c r="C20" s="19"/>
      <c r="D20" s="19"/>
      <c r="E20" s="20" t="s">
        <v>45</v>
      </c>
      <c r="F20" s="21" t="s">
        <v>46</v>
      </c>
      <c r="G20" s="145">
        <v>40000</v>
      </c>
    </row>
    <row r="21" spans="1:7" ht="25.5" x14ac:dyDescent="0.25">
      <c r="A21" s="18" t="s">
        <v>47</v>
      </c>
      <c r="B21" s="19"/>
      <c r="C21" s="19"/>
      <c r="D21" s="19"/>
      <c r="E21" s="20" t="s">
        <v>48</v>
      </c>
      <c r="F21" s="22" t="s">
        <v>49</v>
      </c>
      <c r="G21" s="145">
        <v>9500</v>
      </c>
    </row>
    <row r="22" spans="1:7" x14ac:dyDescent="0.25">
      <c r="A22" s="18" t="s">
        <v>50</v>
      </c>
      <c r="B22" s="19"/>
      <c r="C22" s="19"/>
      <c r="D22" s="19"/>
      <c r="E22" s="20" t="s">
        <v>51</v>
      </c>
      <c r="F22" s="22" t="s">
        <v>52</v>
      </c>
      <c r="G22" s="145">
        <v>1500</v>
      </c>
    </row>
    <row r="23" spans="1:7" x14ac:dyDescent="0.25">
      <c r="A23" s="18" t="s">
        <v>53</v>
      </c>
      <c r="B23" s="19"/>
      <c r="C23" s="19"/>
      <c r="D23" s="19"/>
      <c r="E23" s="20" t="s">
        <v>54</v>
      </c>
      <c r="F23" s="22" t="s">
        <v>55</v>
      </c>
      <c r="G23" s="145"/>
    </row>
    <row r="24" spans="1:7" x14ac:dyDescent="0.25">
      <c r="A24" s="18" t="s">
        <v>56</v>
      </c>
      <c r="B24" s="19"/>
      <c r="C24" s="19"/>
      <c r="D24" s="19"/>
      <c r="E24" s="20" t="s">
        <v>57</v>
      </c>
      <c r="F24" s="22" t="s">
        <v>58</v>
      </c>
      <c r="G24" s="145">
        <v>9000</v>
      </c>
    </row>
    <row r="25" spans="1:7" x14ac:dyDescent="0.25">
      <c r="A25" s="18" t="s">
        <v>59</v>
      </c>
      <c r="B25" s="23"/>
      <c r="C25" s="23"/>
      <c r="D25" s="23"/>
      <c r="E25" s="24" t="s">
        <v>60</v>
      </c>
      <c r="F25" s="25" t="s">
        <v>61</v>
      </c>
      <c r="G25" s="146">
        <v>4000</v>
      </c>
    </row>
    <row r="26" spans="1:7" x14ac:dyDescent="0.25">
      <c r="A26" s="13"/>
      <c r="B26" s="14"/>
      <c r="C26" s="14"/>
      <c r="D26" s="15" t="s">
        <v>62</v>
      </c>
      <c r="E26" s="16"/>
      <c r="F26" s="17" t="s">
        <v>63</v>
      </c>
      <c r="G26" s="144">
        <f>SUM(G27:G31)</f>
        <v>15500</v>
      </c>
    </row>
    <row r="27" spans="1:7" x14ac:dyDescent="0.25">
      <c r="A27" s="18" t="s">
        <v>64</v>
      </c>
      <c r="B27" s="19"/>
      <c r="C27" s="19"/>
      <c r="D27" s="19"/>
      <c r="E27" s="20" t="s">
        <v>65</v>
      </c>
      <c r="F27" s="21" t="s">
        <v>66</v>
      </c>
      <c r="G27" s="145">
        <v>5000</v>
      </c>
    </row>
    <row r="28" spans="1:7" x14ac:dyDescent="0.25">
      <c r="A28" s="18" t="s">
        <v>67</v>
      </c>
      <c r="B28" s="19"/>
      <c r="C28" s="19"/>
      <c r="D28" s="19"/>
      <c r="E28" s="20" t="s">
        <v>68</v>
      </c>
      <c r="F28" s="21" t="s">
        <v>69</v>
      </c>
      <c r="G28" s="145">
        <v>4000</v>
      </c>
    </row>
    <row r="29" spans="1:7" x14ac:dyDescent="0.25">
      <c r="A29" s="18" t="s">
        <v>70</v>
      </c>
      <c r="B29" s="19"/>
      <c r="C29" s="19"/>
      <c r="D29" s="19"/>
      <c r="E29" s="20" t="s">
        <v>71</v>
      </c>
      <c r="F29" s="21" t="s">
        <v>72</v>
      </c>
      <c r="G29" s="145">
        <v>1500</v>
      </c>
    </row>
    <row r="30" spans="1:7" x14ac:dyDescent="0.25">
      <c r="A30" s="18" t="s">
        <v>73</v>
      </c>
      <c r="B30" s="19"/>
      <c r="C30" s="19"/>
      <c r="D30" s="19"/>
      <c r="E30" s="20" t="s">
        <v>74</v>
      </c>
      <c r="F30" s="135" t="s">
        <v>75</v>
      </c>
      <c r="G30" s="145"/>
    </row>
    <row r="31" spans="1:7" x14ac:dyDescent="0.25">
      <c r="A31" s="18" t="s">
        <v>76</v>
      </c>
      <c r="B31" s="19"/>
      <c r="C31" s="19"/>
      <c r="D31" s="19"/>
      <c r="E31" s="20" t="s">
        <v>77</v>
      </c>
      <c r="F31" s="21" t="s">
        <v>63</v>
      </c>
      <c r="G31" s="145">
        <v>5000</v>
      </c>
    </row>
    <row r="32" spans="1:7" ht="15.75" thickBot="1" x14ac:dyDescent="0.3">
      <c r="A32" s="26" t="s">
        <v>78</v>
      </c>
      <c r="B32" s="27"/>
      <c r="C32" s="27"/>
      <c r="D32" s="27"/>
      <c r="E32" s="27"/>
      <c r="F32" s="27"/>
      <c r="G32" s="147">
        <f>G33</f>
        <v>30000</v>
      </c>
    </row>
    <row r="33" spans="1:7" ht="15.75" thickTop="1" x14ac:dyDescent="0.25">
      <c r="A33" s="13"/>
      <c r="B33" s="14"/>
      <c r="C33" s="14"/>
      <c r="D33" s="15" t="s">
        <v>36</v>
      </c>
      <c r="E33" s="16"/>
      <c r="F33" s="17" t="s">
        <v>37</v>
      </c>
      <c r="G33" s="148">
        <f>SUM(G34:G35)</f>
        <v>30000</v>
      </c>
    </row>
    <row r="34" spans="1:7" x14ac:dyDescent="0.25">
      <c r="A34" s="18" t="s">
        <v>79</v>
      </c>
      <c r="B34" s="19"/>
      <c r="C34" s="19"/>
      <c r="D34" s="19"/>
      <c r="E34" s="20" t="s">
        <v>80</v>
      </c>
      <c r="F34" s="21" t="s">
        <v>81</v>
      </c>
      <c r="G34" s="145">
        <v>30000</v>
      </c>
    </row>
    <row r="35" spans="1:7" x14ac:dyDescent="0.25">
      <c r="A35" s="18" t="s">
        <v>82</v>
      </c>
      <c r="B35" s="19"/>
      <c r="C35" s="19"/>
      <c r="D35" s="19"/>
      <c r="E35" s="20" t="s">
        <v>80</v>
      </c>
      <c r="F35" s="21" t="s">
        <v>83</v>
      </c>
      <c r="G35" s="145"/>
    </row>
    <row r="36" spans="1:7" ht="15.75" thickBot="1" x14ac:dyDescent="0.3">
      <c r="A36" s="26" t="s">
        <v>84</v>
      </c>
      <c r="B36" s="27"/>
      <c r="C36" s="27"/>
      <c r="D36" s="27"/>
      <c r="E36" s="27"/>
      <c r="F36" s="27"/>
      <c r="G36" s="147">
        <f>G37</f>
        <v>196000</v>
      </c>
    </row>
    <row r="37" spans="1:7" ht="15.75" thickTop="1" x14ac:dyDescent="0.25">
      <c r="A37" s="13"/>
      <c r="B37" s="14"/>
      <c r="C37" s="14"/>
      <c r="D37" s="15" t="s">
        <v>36</v>
      </c>
      <c r="E37" s="16"/>
      <c r="F37" s="17" t="s">
        <v>37</v>
      </c>
      <c r="G37" s="148">
        <f>SUM(G38:G38)</f>
        <v>196000</v>
      </c>
    </row>
    <row r="38" spans="1:7" ht="15.75" thickBot="1" x14ac:dyDescent="0.3">
      <c r="A38" s="28" t="s">
        <v>85</v>
      </c>
      <c r="B38" s="29"/>
      <c r="C38" s="29"/>
      <c r="D38" s="29"/>
      <c r="E38" s="30" t="s">
        <v>86</v>
      </c>
      <c r="F38" s="31" t="s">
        <v>87</v>
      </c>
      <c r="G38" s="149">
        <v>196000</v>
      </c>
    </row>
    <row r="39" spans="1:7" ht="15.75" thickBot="1" x14ac:dyDescent="0.3">
      <c r="A39" s="32" t="s">
        <v>88</v>
      </c>
      <c r="B39" s="33"/>
      <c r="C39" s="33"/>
      <c r="D39" s="33"/>
      <c r="E39" s="33"/>
      <c r="F39" s="33"/>
      <c r="G39" s="150">
        <f>G40+G44</f>
        <v>33000</v>
      </c>
    </row>
    <row r="40" spans="1:7" ht="15.75" thickTop="1" x14ac:dyDescent="0.25">
      <c r="A40" s="13"/>
      <c r="B40" s="14"/>
      <c r="C40" s="14"/>
      <c r="D40" s="15" t="s">
        <v>89</v>
      </c>
      <c r="E40" s="16"/>
      <c r="F40" s="34" t="s">
        <v>90</v>
      </c>
      <c r="G40" s="148">
        <f>SUM(G41:G43)</f>
        <v>30000</v>
      </c>
    </row>
    <row r="41" spans="1:7" x14ac:dyDescent="0.25">
      <c r="A41" s="35" t="s">
        <v>91</v>
      </c>
      <c r="B41" s="36"/>
      <c r="C41" s="36"/>
      <c r="D41" s="36"/>
      <c r="E41" s="37" t="s">
        <v>92</v>
      </c>
      <c r="F41" s="38" t="s">
        <v>93</v>
      </c>
      <c r="G41" s="151">
        <v>30000</v>
      </c>
    </row>
    <row r="42" spans="1:7" x14ac:dyDescent="0.25">
      <c r="A42" s="35" t="s">
        <v>94</v>
      </c>
      <c r="B42" s="36"/>
      <c r="C42" s="36"/>
      <c r="D42" s="36"/>
      <c r="E42" s="37" t="s">
        <v>95</v>
      </c>
      <c r="F42" s="38" t="s">
        <v>96</v>
      </c>
      <c r="G42" s="151"/>
    </row>
    <row r="43" spans="1:7" x14ac:dyDescent="0.25">
      <c r="A43" s="35" t="s">
        <v>97</v>
      </c>
      <c r="B43" s="36"/>
      <c r="C43" s="36"/>
      <c r="D43" s="36"/>
      <c r="E43" s="37" t="s">
        <v>98</v>
      </c>
      <c r="F43" s="38" t="s">
        <v>99</v>
      </c>
      <c r="G43" s="151"/>
    </row>
    <row r="44" spans="1:7" x14ac:dyDescent="0.25">
      <c r="A44" s="13"/>
      <c r="B44" s="14"/>
      <c r="C44" s="14"/>
      <c r="D44" s="15" t="s">
        <v>100</v>
      </c>
      <c r="E44" s="16"/>
      <c r="F44" s="34" t="s">
        <v>101</v>
      </c>
      <c r="G44" s="144">
        <f>SUM(G45:G45)</f>
        <v>3000</v>
      </c>
    </row>
    <row r="45" spans="1:7" x14ac:dyDescent="0.25">
      <c r="A45" s="35" t="s">
        <v>102</v>
      </c>
      <c r="B45" s="36"/>
      <c r="C45" s="36"/>
      <c r="D45" s="36"/>
      <c r="E45" s="37" t="s">
        <v>103</v>
      </c>
      <c r="F45" s="38" t="s">
        <v>104</v>
      </c>
      <c r="G45" s="151">
        <v>3000</v>
      </c>
    </row>
    <row r="46" spans="1:7" ht="15.75" thickBot="1" x14ac:dyDescent="0.3">
      <c r="A46" s="26" t="s">
        <v>105</v>
      </c>
      <c r="B46" s="27"/>
      <c r="C46" s="27"/>
      <c r="D46" s="27"/>
      <c r="E46" s="27"/>
      <c r="F46" s="27"/>
      <c r="G46" s="147">
        <f>G47</f>
        <v>0</v>
      </c>
    </row>
    <row r="47" spans="1:7" ht="15.75" thickTop="1" x14ac:dyDescent="0.25">
      <c r="A47" s="13"/>
      <c r="B47" s="14"/>
      <c r="C47" s="14"/>
      <c r="D47" s="15" t="s">
        <v>106</v>
      </c>
      <c r="E47" s="16"/>
      <c r="F47" s="34" t="s">
        <v>107</v>
      </c>
      <c r="G47" s="148">
        <f>SUM(G48:G48)</f>
        <v>0</v>
      </c>
    </row>
    <row r="48" spans="1:7" x14ac:dyDescent="0.25">
      <c r="A48" s="39" t="s">
        <v>108</v>
      </c>
      <c r="B48" s="40"/>
      <c r="C48" s="40"/>
      <c r="D48" s="40"/>
      <c r="E48" s="41" t="s">
        <v>109</v>
      </c>
      <c r="F48" s="42" t="s">
        <v>110</v>
      </c>
      <c r="G48" s="152"/>
    </row>
    <row r="49" spans="1:7" ht="15.75" thickBot="1" x14ac:dyDescent="0.3">
      <c r="A49" s="43" t="s">
        <v>111</v>
      </c>
      <c r="B49" s="44"/>
      <c r="C49" s="44"/>
      <c r="D49" s="44"/>
      <c r="E49" s="44"/>
      <c r="F49" s="44"/>
      <c r="G49" s="153">
        <f>G50+G78+G81</f>
        <v>88400</v>
      </c>
    </row>
    <row r="50" spans="1:7" ht="16.5" thickTop="1" thickBot="1" x14ac:dyDescent="0.3">
      <c r="A50" s="45" t="s">
        <v>112</v>
      </c>
      <c r="B50" s="46"/>
      <c r="C50" s="46"/>
      <c r="D50" s="46"/>
      <c r="E50" s="46"/>
      <c r="F50" s="46"/>
      <c r="G50" s="154">
        <f>G51+G56+G63+G73+G71</f>
        <v>88400</v>
      </c>
    </row>
    <row r="51" spans="1:7" ht="15.75" thickTop="1" x14ac:dyDescent="0.25">
      <c r="A51" s="13"/>
      <c r="B51" s="14"/>
      <c r="C51" s="14"/>
      <c r="D51" s="15" t="s">
        <v>8</v>
      </c>
      <c r="E51" s="16"/>
      <c r="F51" s="17" t="s">
        <v>9</v>
      </c>
      <c r="G51" s="144">
        <f>SUM(G52:G55)</f>
        <v>11400</v>
      </c>
    </row>
    <row r="52" spans="1:7" x14ac:dyDescent="0.25">
      <c r="A52" s="18" t="s">
        <v>113</v>
      </c>
      <c r="B52" s="20"/>
      <c r="C52" s="20"/>
      <c r="D52" s="20"/>
      <c r="E52" s="20" t="s">
        <v>11</v>
      </c>
      <c r="F52" s="22" t="s">
        <v>12</v>
      </c>
      <c r="G52" s="145">
        <v>11400</v>
      </c>
    </row>
    <row r="53" spans="1:7" x14ac:dyDescent="0.25">
      <c r="A53" s="18" t="s">
        <v>114</v>
      </c>
      <c r="B53" s="20"/>
      <c r="C53" s="20"/>
      <c r="D53" s="20"/>
      <c r="E53" s="20" t="s">
        <v>115</v>
      </c>
      <c r="F53" s="22" t="s">
        <v>116</v>
      </c>
      <c r="G53" s="145"/>
    </row>
    <row r="54" spans="1:7" x14ac:dyDescent="0.25">
      <c r="A54" s="18" t="s">
        <v>117</v>
      </c>
      <c r="B54" s="20"/>
      <c r="C54" s="20"/>
      <c r="D54" s="20"/>
      <c r="E54" s="20" t="s">
        <v>14</v>
      </c>
      <c r="F54" s="22" t="s">
        <v>118</v>
      </c>
      <c r="G54" s="145"/>
    </row>
    <row r="55" spans="1:7" x14ac:dyDescent="0.25">
      <c r="A55" s="18" t="s">
        <v>119</v>
      </c>
      <c r="B55" s="19"/>
      <c r="C55" s="19"/>
      <c r="D55" s="19"/>
      <c r="E55" s="20" t="s">
        <v>17</v>
      </c>
      <c r="F55" s="47" t="s">
        <v>18</v>
      </c>
      <c r="G55" s="155"/>
    </row>
    <row r="56" spans="1:7" x14ac:dyDescent="0.25">
      <c r="A56" s="13"/>
      <c r="B56" s="14"/>
      <c r="C56" s="14"/>
      <c r="D56" s="15" t="s">
        <v>19</v>
      </c>
      <c r="E56" s="16"/>
      <c r="F56" s="17" t="s">
        <v>20</v>
      </c>
      <c r="G56" s="148">
        <f>SUM(G57:G62)</f>
        <v>60000</v>
      </c>
    </row>
    <row r="57" spans="1:7" x14ac:dyDescent="0.25">
      <c r="A57" s="18" t="s">
        <v>120</v>
      </c>
      <c r="B57" s="20"/>
      <c r="C57" s="20"/>
      <c r="D57" s="20"/>
      <c r="E57" s="20" t="s">
        <v>22</v>
      </c>
      <c r="F57" s="22" t="s">
        <v>23</v>
      </c>
      <c r="G57" s="145"/>
    </row>
    <row r="58" spans="1:7" x14ac:dyDescent="0.25">
      <c r="A58" s="18" t="s">
        <v>121</v>
      </c>
      <c r="B58" s="20"/>
      <c r="C58" s="20"/>
      <c r="D58" s="20"/>
      <c r="E58" s="20" t="s">
        <v>122</v>
      </c>
      <c r="F58" s="22" t="s">
        <v>123</v>
      </c>
      <c r="G58" s="145">
        <v>60000</v>
      </c>
    </row>
    <row r="59" spans="1:7" x14ac:dyDescent="0.25">
      <c r="A59" s="18" t="s">
        <v>124</v>
      </c>
      <c r="B59" s="20"/>
      <c r="C59" s="20"/>
      <c r="D59" s="20"/>
      <c r="E59" s="20" t="s">
        <v>25</v>
      </c>
      <c r="F59" s="22" t="s">
        <v>26</v>
      </c>
      <c r="G59" s="145"/>
    </row>
    <row r="60" spans="1:7" x14ac:dyDescent="0.25">
      <c r="A60" s="18" t="s">
        <v>125</v>
      </c>
      <c r="B60" s="20"/>
      <c r="C60" s="20"/>
      <c r="D60" s="20"/>
      <c r="E60" s="20" t="s">
        <v>28</v>
      </c>
      <c r="F60" s="22" t="s">
        <v>126</v>
      </c>
      <c r="G60" s="145"/>
    </row>
    <row r="61" spans="1:7" x14ac:dyDescent="0.25">
      <c r="A61" s="18" t="s">
        <v>127</v>
      </c>
      <c r="B61" s="20"/>
      <c r="C61" s="20"/>
      <c r="D61" s="20"/>
      <c r="E61" s="20" t="s">
        <v>31</v>
      </c>
      <c r="F61" s="22" t="s">
        <v>128</v>
      </c>
      <c r="G61" s="145"/>
    </row>
    <row r="62" spans="1:7" x14ac:dyDescent="0.25">
      <c r="A62" s="18"/>
      <c r="B62" s="19"/>
      <c r="C62" s="19"/>
      <c r="D62" s="19"/>
      <c r="E62" s="20" t="s">
        <v>34</v>
      </c>
      <c r="F62" s="21" t="s">
        <v>35</v>
      </c>
      <c r="G62" s="145"/>
    </row>
    <row r="63" spans="1:7" x14ac:dyDescent="0.25">
      <c r="A63" s="13"/>
      <c r="B63" s="14"/>
      <c r="C63" s="14"/>
      <c r="D63" s="15" t="s">
        <v>36</v>
      </c>
      <c r="E63" s="16"/>
      <c r="F63" s="17" t="s">
        <v>37</v>
      </c>
      <c r="G63" s="144">
        <f>SUM(G64:G70)</f>
        <v>0</v>
      </c>
    </row>
    <row r="64" spans="1:7" x14ac:dyDescent="0.25">
      <c r="A64" s="18" t="s">
        <v>129</v>
      </c>
      <c r="B64" s="20"/>
      <c r="C64" s="20"/>
      <c r="D64" s="20"/>
      <c r="E64" s="20" t="s">
        <v>39</v>
      </c>
      <c r="F64" s="22" t="s">
        <v>40</v>
      </c>
      <c r="G64" s="145"/>
    </row>
    <row r="65" spans="1:7" x14ac:dyDescent="0.25">
      <c r="A65" s="18"/>
      <c r="B65" s="20"/>
      <c r="C65" s="20"/>
      <c r="D65" s="20"/>
      <c r="E65" s="20" t="s">
        <v>42</v>
      </c>
      <c r="F65" s="47" t="s">
        <v>43</v>
      </c>
      <c r="G65" s="156"/>
    </row>
    <row r="66" spans="1:7" x14ac:dyDescent="0.25">
      <c r="A66" s="18"/>
      <c r="B66" s="20"/>
      <c r="C66" s="20"/>
      <c r="D66" s="20"/>
      <c r="E66" s="20" t="s">
        <v>45</v>
      </c>
      <c r="F66" s="21" t="s">
        <v>46</v>
      </c>
      <c r="G66" s="145"/>
    </row>
    <row r="67" spans="1:7" x14ac:dyDescent="0.25">
      <c r="A67" s="18" t="s">
        <v>130</v>
      </c>
      <c r="B67" s="20"/>
      <c r="C67" s="20"/>
      <c r="D67" s="20"/>
      <c r="E67" s="20" t="s">
        <v>48</v>
      </c>
      <c r="F67" s="22" t="s">
        <v>131</v>
      </c>
      <c r="G67" s="145"/>
    </row>
    <row r="68" spans="1:7" x14ac:dyDescent="0.25">
      <c r="A68" s="18" t="s">
        <v>132</v>
      </c>
      <c r="B68" s="20"/>
      <c r="C68" s="20"/>
      <c r="D68" s="20"/>
      <c r="E68" s="20" t="s">
        <v>51</v>
      </c>
      <c r="F68" s="22" t="s">
        <v>52</v>
      </c>
      <c r="G68" s="145"/>
    </row>
    <row r="69" spans="1:7" x14ac:dyDescent="0.25">
      <c r="A69" s="18" t="s">
        <v>133</v>
      </c>
      <c r="B69" s="20"/>
      <c r="C69" s="20"/>
      <c r="D69" s="20"/>
      <c r="E69" s="20" t="s">
        <v>57</v>
      </c>
      <c r="F69" s="22" t="s">
        <v>58</v>
      </c>
      <c r="G69" s="145"/>
    </row>
    <row r="70" spans="1:7" x14ac:dyDescent="0.25">
      <c r="A70" s="18" t="s">
        <v>134</v>
      </c>
      <c r="B70" s="20"/>
      <c r="C70" s="20"/>
      <c r="D70" s="20"/>
      <c r="E70" s="20" t="s">
        <v>60</v>
      </c>
      <c r="F70" s="22" t="s">
        <v>61</v>
      </c>
      <c r="G70" s="145"/>
    </row>
    <row r="71" spans="1:7" x14ac:dyDescent="0.25">
      <c r="A71" s="48"/>
      <c r="B71" s="49"/>
      <c r="C71" s="49"/>
      <c r="D71" s="50" t="s">
        <v>135</v>
      </c>
      <c r="E71" s="49"/>
      <c r="F71" s="51" t="s">
        <v>136</v>
      </c>
      <c r="G71" s="144">
        <f>SUM(G72)</f>
        <v>0</v>
      </c>
    </row>
    <row r="72" spans="1:7" x14ac:dyDescent="0.25">
      <c r="A72" s="18" t="s">
        <v>137</v>
      </c>
      <c r="B72" s="19"/>
      <c r="C72" s="19"/>
      <c r="D72" s="19"/>
      <c r="E72" s="20" t="s">
        <v>138</v>
      </c>
      <c r="F72" s="22" t="s">
        <v>139</v>
      </c>
      <c r="G72" s="152"/>
    </row>
    <row r="73" spans="1:7" x14ac:dyDescent="0.25">
      <c r="A73" s="13"/>
      <c r="B73" s="14"/>
      <c r="C73" s="14"/>
      <c r="D73" s="15" t="s">
        <v>62</v>
      </c>
      <c r="E73" s="16"/>
      <c r="F73" s="17" t="s">
        <v>63</v>
      </c>
      <c r="G73" s="148">
        <f>SUM(G74:G77)</f>
        <v>17000</v>
      </c>
    </row>
    <row r="74" spans="1:7" x14ac:dyDescent="0.25">
      <c r="A74" s="18" t="s">
        <v>140</v>
      </c>
      <c r="B74" s="20"/>
      <c r="C74" s="20"/>
      <c r="D74" s="20"/>
      <c r="E74" s="20" t="s">
        <v>65</v>
      </c>
      <c r="F74" s="22" t="s">
        <v>66</v>
      </c>
      <c r="G74" s="145"/>
    </row>
    <row r="75" spans="1:7" x14ac:dyDescent="0.25">
      <c r="A75" s="18" t="s">
        <v>141</v>
      </c>
      <c r="B75" s="20"/>
      <c r="C75" s="20"/>
      <c r="D75" s="20"/>
      <c r="E75" s="20" t="s">
        <v>68</v>
      </c>
      <c r="F75" s="22" t="s">
        <v>69</v>
      </c>
      <c r="G75" s="145"/>
    </row>
    <row r="76" spans="1:7" x14ac:dyDescent="0.25">
      <c r="A76" s="18" t="s">
        <v>142</v>
      </c>
      <c r="B76" s="20"/>
      <c r="C76" s="20"/>
      <c r="D76" s="20"/>
      <c r="E76" s="20" t="s">
        <v>71</v>
      </c>
      <c r="F76" s="22" t="s">
        <v>72</v>
      </c>
      <c r="G76" s="145"/>
    </row>
    <row r="77" spans="1:7" ht="15.75" thickBot="1" x14ac:dyDescent="0.3">
      <c r="A77" s="18" t="s">
        <v>143</v>
      </c>
      <c r="B77" s="30"/>
      <c r="C77" s="30"/>
      <c r="D77" s="30"/>
      <c r="E77" s="30" t="s">
        <v>77</v>
      </c>
      <c r="F77" s="52" t="s">
        <v>144</v>
      </c>
      <c r="G77" s="149">
        <v>17000</v>
      </c>
    </row>
    <row r="78" spans="1:7" ht="15.75" thickBot="1" x14ac:dyDescent="0.3">
      <c r="A78" s="32" t="s">
        <v>145</v>
      </c>
      <c r="B78" s="33"/>
      <c r="C78" s="33"/>
      <c r="D78" s="33"/>
      <c r="E78" s="33"/>
      <c r="F78" s="33"/>
      <c r="G78" s="150">
        <f>G79</f>
        <v>0</v>
      </c>
    </row>
    <row r="79" spans="1:7" ht="15.75" thickTop="1" x14ac:dyDescent="0.25">
      <c r="A79" s="13"/>
      <c r="B79" s="14"/>
      <c r="C79" s="14"/>
      <c r="D79" s="15" t="s">
        <v>36</v>
      </c>
      <c r="E79" s="16"/>
      <c r="F79" s="17" t="s">
        <v>37</v>
      </c>
      <c r="G79" s="144">
        <f>G80</f>
        <v>0</v>
      </c>
    </row>
    <row r="80" spans="1:7" ht="15.75" thickBot="1" x14ac:dyDescent="0.3">
      <c r="A80" s="18" t="s">
        <v>146</v>
      </c>
      <c r="B80" s="20"/>
      <c r="C80" s="20"/>
      <c r="D80" s="20"/>
      <c r="E80" s="20" t="s">
        <v>80</v>
      </c>
      <c r="F80" s="22" t="s">
        <v>147</v>
      </c>
      <c r="G80" s="145"/>
    </row>
    <row r="81" spans="1:7" ht="16.5" thickTop="1" thickBot="1" x14ac:dyDescent="0.3">
      <c r="A81" s="45" t="s">
        <v>148</v>
      </c>
      <c r="B81" s="46"/>
      <c r="C81" s="46"/>
      <c r="D81" s="46"/>
      <c r="E81" s="46"/>
      <c r="F81" s="46"/>
      <c r="G81" s="154">
        <f>G82+G86</f>
        <v>0</v>
      </c>
    </row>
    <row r="82" spans="1:7" ht="15.75" thickTop="1" x14ac:dyDescent="0.25">
      <c r="A82" s="13"/>
      <c r="B82" s="16"/>
      <c r="C82" s="16"/>
      <c r="D82" s="53" t="s">
        <v>89</v>
      </c>
      <c r="E82" s="16"/>
      <c r="F82" s="34" t="s">
        <v>90</v>
      </c>
      <c r="G82" s="157">
        <f>SUM(G83:G85)</f>
        <v>0</v>
      </c>
    </row>
    <row r="83" spans="1:7" x14ac:dyDescent="0.25">
      <c r="A83" s="35" t="s">
        <v>149</v>
      </c>
      <c r="B83" s="37"/>
      <c r="C83" s="37"/>
      <c r="D83" s="37"/>
      <c r="E83" s="37" t="s">
        <v>92</v>
      </c>
      <c r="F83" s="54" t="s">
        <v>150</v>
      </c>
      <c r="G83" s="145"/>
    </row>
    <row r="84" spans="1:7" x14ac:dyDescent="0.25">
      <c r="A84" s="18" t="s">
        <v>151</v>
      </c>
      <c r="B84" s="20"/>
      <c r="C84" s="20"/>
      <c r="D84" s="20"/>
      <c r="E84" s="20" t="s">
        <v>95</v>
      </c>
      <c r="F84" s="22" t="s">
        <v>96</v>
      </c>
      <c r="G84" s="145"/>
    </row>
    <row r="85" spans="1:7" x14ac:dyDescent="0.25">
      <c r="A85" s="55" t="s">
        <v>152</v>
      </c>
      <c r="B85" s="24"/>
      <c r="C85" s="24"/>
      <c r="D85" s="24"/>
      <c r="E85" s="24" t="s">
        <v>153</v>
      </c>
      <c r="F85" s="22" t="s">
        <v>99</v>
      </c>
      <c r="G85" s="145"/>
    </row>
    <row r="86" spans="1:7" x14ac:dyDescent="0.25">
      <c r="A86" s="56"/>
      <c r="B86" s="57"/>
      <c r="C86" s="57"/>
      <c r="D86" s="53" t="s">
        <v>100</v>
      </c>
      <c r="E86" s="57"/>
      <c r="F86" s="34" t="s">
        <v>101</v>
      </c>
      <c r="G86" s="157">
        <f>SUM(G87)</f>
        <v>0</v>
      </c>
    </row>
    <row r="87" spans="1:7" ht="15.75" thickBot="1" x14ac:dyDescent="0.3">
      <c r="A87" s="58" t="s">
        <v>154</v>
      </c>
      <c r="B87" s="59"/>
      <c r="C87" s="59"/>
      <c r="D87" s="59"/>
      <c r="E87" s="59" t="s">
        <v>103</v>
      </c>
      <c r="F87" s="60" t="s">
        <v>104</v>
      </c>
      <c r="G87" s="149"/>
    </row>
    <row r="88" spans="1:7" ht="16.5" thickTop="1" thickBot="1" x14ac:dyDescent="0.3">
      <c r="A88" s="61" t="s">
        <v>155</v>
      </c>
      <c r="B88" s="62"/>
      <c r="C88" s="62"/>
      <c r="D88" s="62"/>
      <c r="E88" s="62"/>
      <c r="F88" s="62"/>
      <c r="G88" s="158">
        <f>G106+G103+G89+G109</f>
        <v>323672</v>
      </c>
    </row>
    <row r="89" spans="1:7" ht="16.5" thickTop="1" thickBot="1" x14ac:dyDescent="0.3">
      <c r="A89" s="63" t="s">
        <v>156</v>
      </c>
      <c r="B89" s="64"/>
      <c r="C89" s="64"/>
      <c r="D89" s="64"/>
      <c r="E89" s="64"/>
      <c r="F89" s="65"/>
      <c r="G89" s="159">
        <f>G90+G92+G94+G97+G99+G101</f>
        <v>323672</v>
      </c>
    </row>
    <row r="90" spans="1:7" ht="15.75" thickTop="1" x14ac:dyDescent="0.25">
      <c r="A90" s="66"/>
      <c r="B90" s="67"/>
      <c r="C90" s="67"/>
      <c r="D90" s="68" t="s">
        <v>157</v>
      </c>
      <c r="E90" s="69"/>
      <c r="F90" s="70" t="s">
        <v>158</v>
      </c>
      <c r="G90" s="148">
        <f>SUM(G91:G91)</f>
        <v>270535</v>
      </c>
    </row>
    <row r="91" spans="1:7" x14ac:dyDescent="0.25">
      <c r="A91" s="71" t="s">
        <v>159</v>
      </c>
      <c r="B91" s="72"/>
      <c r="C91" s="72"/>
      <c r="D91" s="73"/>
      <c r="E91" s="74" t="s">
        <v>160</v>
      </c>
      <c r="F91" s="75" t="s">
        <v>161</v>
      </c>
      <c r="G91" s="175">
        <v>270535</v>
      </c>
    </row>
    <row r="92" spans="1:7" x14ac:dyDescent="0.25">
      <c r="A92" s="76"/>
      <c r="B92" s="77"/>
      <c r="C92" s="77"/>
      <c r="D92" s="15" t="s">
        <v>162</v>
      </c>
      <c r="E92" s="16"/>
      <c r="F92" s="34" t="s">
        <v>163</v>
      </c>
      <c r="G92" s="148">
        <f>SUM(G93:G93)</f>
        <v>8500</v>
      </c>
    </row>
    <row r="93" spans="1:7" ht="25.5" x14ac:dyDescent="0.25">
      <c r="A93" s="78" t="s">
        <v>164</v>
      </c>
      <c r="B93" s="37"/>
      <c r="C93" s="37"/>
      <c r="D93" s="19"/>
      <c r="E93" s="20" t="s">
        <v>165</v>
      </c>
      <c r="F93" s="22" t="s">
        <v>166</v>
      </c>
      <c r="G93" s="145">
        <v>8500</v>
      </c>
    </row>
    <row r="94" spans="1:7" x14ac:dyDescent="0.25">
      <c r="A94" s="79"/>
      <c r="B94" s="57"/>
      <c r="C94" s="57"/>
      <c r="D94" s="53" t="s">
        <v>167</v>
      </c>
      <c r="E94" s="14"/>
      <c r="F94" s="80" t="s">
        <v>168</v>
      </c>
      <c r="G94" s="144">
        <f>SUM(G95:G96)</f>
        <v>44637</v>
      </c>
    </row>
    <row r="95" spans="1:7" x14ac:dyDescent="0.25">
      <c r="A95" s="81" t="s">
        <v>169</v>
      </c>
      <c r="B95" s="82"/>
      <c r="C95" s="82"/>
      <c r="D95" s="82"/>
      <c r="E95" s="74" t="s">
        <v>170</v>
      </c>
      <c r="F95" s="83" t="s">
        <v>171</v>
      </c>
      <c r="G95" s="176">
        <v>44637</v>
      </c>
    </row>
    <row r="96" spans="1:7" x14ac:dyDescent="0.25">
      <c r="A96" s="84"/>
      <c r="B96" s="85"/>
      <c r="C96" s="85"/>
      <c r="D96" s="82"/>
      <c r="E96" s="74" t="s">
        <v>172</v>
      </c>
      <c r="F96" s="83" t="s">
        <v>173</v>
      </c>
      <c r="G96" s="161"/>
    </row>
    <row r="97" spans="1:7" x14ac:dyDescent="0.25">
      <c r="A97" s="79"/>
      <c r="B97" s="57"/>
      <c r="C97" s="57"/>
      <c r="D97" s="50" t="s">
        <v>8</v>
      </c>
      <c r="E97" s="86"/>
      <c r="F97" s="87" t="s">
        <v>9</v>
      </c>
      <c r="G97" s="144">
        <f>SUM(G98:G98)</f>
        <v>0</v>
      </c>
    </row>
    <row r="98" spans="1:7" x14ac:dyDescent="0.25">
      <c r="A98" s="71" t="s">
        <v>174</v>
      </c>
      <c r="B98" s="72"/>
      <c r="C98" s="72"/>
      <c r="D98" s="72"/>
      <c r="E98" s="88" t="s">
        <v>115</v>
      </c>
      <c r="F98" s="89" t="s">
        <v>116</v>
      </c>
      <c r="G98" s="160"/>
    </row>
    <row r="99" spans="1:7" x14ac:dyDescent="0.25">
      <c r="A99" s="90"/>
      <c r="B99" s="77"/>
      <c r="C99" s="77"/>
      <c r="D99" s="91" t="s">
        <v>19</v>
      </c>
      <c r="E99" s="92"/>
      <c r="F99" s="93" t="s">
        <v>20</v>
      </c>
      <c r="G99" s="144">
        <f>SUM(G100:G100)</f>
        <v>0</v>
      </c>
    </row>
    <row r="100" spans="1:7" x14ac:dyDescent="0.25">
      <c r="A100" s="71" t="s">
        <v>175</v>
      </c>
      <c r="B100" s="72"/>
      <c r="C100" s="72"/>
      <c r="D100" s="72"/>
      <c r="E100" s="94" t="s">
        <v>122</v>
      </c>
      <c r="F100" s="89" t="s">
        <v>123</v>
      </c>
      <c r="G100" s="161"/>
    </row>
    <row r="101" spans="1:7" x14ac:dyDescent="0.25">
      <c r="A101" s="90"/>
      <c r="B101" s="77"/>
      <c r="C101" s="77"/>
      <c r="D101" s="95" t="s">
        <v>36</v>
      </c>
      <c r="E101" s="16"/>
      <c r="F101" s="17" t="s">
        <v>37</v>
      </c>
      <c r="G101" s="144">
        <f>SUM(G102:G102)</f>
        <v>0</v>
      </c>
    </row>
    <row r="102" spans="1:7" ht="15.75" thickBot="1" x14ac:dyDescent="0.3">
      <c r="A102" s="96" t="s">
        <v>176</v>
      </c>
      <c r="B102" s="85"/>
      <c r="C102" s="85"/>
      <c r="D102" s="97"/>
      <c r="E102" s="82" t="s">
        <v>60</v>
      </c>
      <c r="F102" s="75" t="s">
        <v>177</v>
      </c>
      <c r="G102" s="161"/>
    </row>
    <row r="103" spans="1:7" ht="16.5" thickTop="1" thickBot="1" x14ac:dyDescent="0.3">
      <c r="A103" s="45" t="s">
        <v>178</v>
      </c>
      <c r="B103" s="46"/>
      <c r="C103" s="46"/>
      <c r="D103" s="46"/>
      <c r="E103" s="46"/>
      <c r="F103" s="46"/>
      <c r="G103" s="154">
        <f>G104</f>
        <v>0</v>
      </c>
    </row>
    <row r="104" spans="1:7" ht="15.75" thickTop="1" x14ac:dyDescent="0.25">
      <c r="A104" s="13"/>
      <c r="B104" s="14"/>
      <c r="C104" s="14"/>
      <c r="D104" s="15" t="s">
        <v>19</v>
      </c>
      <c r="E104" s="16"/>
      <c r="F104" s="17" t="s">
        <v>20</v>
      </c>
      <c r="G104" s="144">
        <f>SUM(G105:G105)</f>
        <v>0</v>
      </c>
    </row>
    <row r="105" spans="1:7" ht="15.75" thickBot="1" x14ac:dyDescent="0.3">
      <c r="A105" s="18" t="s">
        <v>179</v>
      </c>
      <c r="B105" s="19"/>
      <c r="C105" s="19"/>
      <c r="D105" s="19"/>
      <c r="E105" s="20" t="s">
        <v>122</v>
      </c>
      <c r="F105" s="22" t="s">
        <v>180</v>
      </c>
      <c r="G105" s="145"/>
    </row>
    <row r="106" spans="1:7" ht="16.5" thickTop="1" thickBot="1" x14ac:dyDescent="0.3">
      <c r="A106" s="45" t="s">
        <v>181</v>
      </c>
      <c r="B106" s="46"/>
      <c r="C106" s="46"/>
      <c r="D106" s="46"/>
      <c r="E106" s="46"/>
      <c r="F106" s="46"/>
      <c r="G106" s="154">
        <f>G107</f>
        <v>0</v>
      </c>
    </row>
    <row r="107" spans="1:7" ht="15.75" thickTop="1" x14ac:dyDescent="0.25">
      <c r="A107" s="13"/>
      <c r="B107" s="14"/>
      <c r="C107" s="14"/>
      <c r="D107" s="15" t="s">
        <v>182</v>
      </c>
      <c r="E107" s="16"/>
      <c r="F107" s="34" t="s">
        <v>183</v>
      </c>
      <c r="G107" s="144">
        <f>SUM(G108)</f>
        <v>0</v>
      </c>
    </row>
    <row r="108" spans="1:7" ht="25.5" x14ac:dyDescent="0.25">
      <c r="A108" s="39" t="s">
        <v>184</v>
      </c>
      <c r="B108" s="41"/>
      <c r="C108" s="40"/>
      <c r="D108" s="41"/>
      <c r="E108" s="41" t="s">
        <v>185</v>
      </c>
      <c r="F108" s="42" t="s">
        <v>186</v>
      </c>
      <c r="G108" s="152"/>
    </row>
    <row r="109" spans="1:7" ht="15.75" thickBot="1" x14ac:dyDescent="0.3">
      <c r="A109" s="26" t="s">
        <v>187</v>
      </c>
      <c r="B109" s="27"/>
      <c r="C109" s="27"/>
      <c r="D109" s="27"/>
      <c r="E109" s="27"/>
      <c r="F109" s="27"/>
      <c r="G109" s="147">
        <f>G110</f>
        <v>0</v>
      </c>
    </row>
    <row r="110" spans="1:7" ht="15.75" thickTop="1" x14ac:dyDescent="0.25">
      <c r="A110" s="98"/>
      <c r="B110" s="99"/>
      <c r="C110" s="99"/>
      <c r="D110" s="15" t="s">
        <v>106</v>
      </c>
      <c r="E110" s="100"/>
      <c r="F110" s="34" t="s">
        <v>107</v>
      </c>
      <c r="G110" s="144">
        <f>SUM(G111:G111)</f>
        <v>0</v>
      </c>
    </row>
    <row r="111" spans="1:7" ht="15.75" thickBot="1" x14ac:dyDescent="0.3">
      <c r="A111" s="58" t="s">
        <v>188</v>
      </c>
      <c r="B111" s="101"/>
      <c r="C111" s="101"/>
      <c r="D111" s="101"/>
      <c r="E111" s="59" t="s">
        <v>109</v>
      </c>
      <c r="F111" s="102" t="s">
        <v>110</v>
      </c>
      <c r="G111" s="162"/>
    </row>
    <row r="112" spans="1:7" ht="15.75" thickBot="1" x14ac:dyDescent="0.3">
      <c r="A112" s="103" t="s">
        <v>189</v>
      </c>
      <c r="B112" s="104"/>
      <c r="C112" s="104"/>
      <c r="D112" s="104"/>
      <c r="E112" s="104"/>
      <c r="F112" s="104"/>
      <c r="G112" s="163">
        <f>G113+G120+G137</f>
        <v>4786222</v>
      </c>
    </row>
    <row r="113" spans="1:7" ht="16.5" thickTop="1" thickBot="1" x14ac:dyDescent="0.3">
      <c r="A113" s="45" t="s">
        <v>190</v>
      </c>
      <c r="B113" s="105"/>
      <c r="C113" s="46"/>
      <c r="D113" s="46"/>
      <c r="E113" s="46"/>
      <c r="F113" s="46"/>
      <c r="G113" s="154">
        <f>G114+G116+G118</f>
        <v>4708847</v>
      </c>
    </row>
    <row r="114" spans="1:7" ht="15.75" thickTop="1" x14ac:dyDescent="0.25">
      <c r="A114" s="106"/>
      <c r="B114" s="92"/>
      <c r="C114" s="92"/>
      <c r="D114" s="95" t="s">
        <v>157</v>
      </c>
      <c r="E114" s="107"/>
      <c r="F114" s="93" t="s">
        <v>158</v>
      </c>
      <c r="G114" s="144">
        <f>SUM(G115:G115)</f>
        <v>3931439</v>
      </c>
    </row>
    <row r="115" spans="1:7" x14ac:dyDescent="0.25">
      <c r="A115" s="18" t="s">
        <v>191</v>
      </c>
      <c r="B115" s="19"/>
      <c r="C115" s="19"/>
      <c r="D115" s="19"/>
      <c r="E115" s="20" t="s">
        <v>160</v>
      </c>
      <c r="F115" s="136" t="s">
        <v>161</v>
      </c>
      <c r="G115" s="164">
        <v>3931439</v>
      </c>
    </row>
    <row r="116" spans="1:7" x14ac:dyDescent="0.25">
      <c r="A116" s="13"/>
      <c r="B116" s="14"/>
      <c r="C116" s="14"/>
      <c r="D116" s="15" t="s">
        <v>162</v>
      </c>
      <c r="E116" s="16"/>
      <c r="F116" s="34" t="s">
        <v>163</v>
      </c>
      <c r="G116" s="144">
        <f>SUM(G117:G117)</f>
        <v>144000</v>
      </c>
    </row>
    <row r="117" spans="1:7" ht="25.5" x14ac:dyDescent="0.25">
      <c r="A117" s="18" t="s">
        <v>192</v>
      </c>
      <c r="B117" s="19"/>
      <c r="C117" s="19"/>
      <c r="D117" s="19"/>
      <c r="E117" s="20" t="s">
        <v>165</v>
      </c>
      <c r="F117" s="136" t="s">
        <v>166</v>
      </c>
      <c r="G117" s="164">
        <v>144000</v>
      </c>
    </row>
    <row r="118" spans="1:7" x14ac:dyDescent="0.25">
      <c r="A118" s="13"/>
      <c r="B118" s="14"/>
      <c r="C118" s="14"/>
      <c r="D118" s="15" t="s">
        <v>167</v>
      </c>
      <c r="E118" s="16"/>
      <c r="F118" s="34" t="s">
        <v>168</v>
      </c>
      <c r="G118" s="144">
        <f>SUM(G119:G119)</f>
        <v>633408</v>
      </c>
    </row>
    <row r="119" spans="1:7" ht="15.75" thickBot="1" x14ac:dyDescent="0.3">
      <c r="A119" s="18" t="s">
        <v>193</v>
      </c>
      <c r="B119" s="19"/>
      <c r="C119" s="19"/>
      <c r="D119" s="19"/>
      <c r="E119" s="20" t="s">
        <v>170</v>
      </c>
      <c r="F119" s="135" t="s">
        <v>171</v>
      </c>
      <c r="G119" s="145">
        <v>633408</v>
      </c>
    </row>
    <row r="120" spans="1:7" ht="16.5" thickTop="1" thickBot="1" x14ac:dyDescent="0.3">
      <c r="A120" s="45" t="s">
        <v>194</v>
      </c>
      <c r="B120" s="46"/>
      <c r="C120" s="46"/>
      <c r="D120" s="46"/>
      <c r="E120" s="46"/>
      <c r="F120" s="46"/>
      <c r="G120" s="154">
        <f>G121+G123+G129+G132+G134</f>
        <v>77375</v>
      </c>
    </row>
    <row r="121" spans="1:7" ht="15.75" thickTop="1" x14ac:dyDescent="0.25">
      <c r="A121" s="56"/>
      <c r="B121" s="57"/>
      <c r="C121" s="57"/>
      <c r="D121" s="50" t="s">
        <v>8</v>
      </c>
      <c r="E121" s="49"/>
      <c r="F121" s="87" t="s">
        <v>9</v>
      </c>
      <c r="G121" s="144">
        <f>SUM(G122:G122)</f>
        <v>57212</v>
      </c>
    </row>
    <row r="122" spans="1:7" x14ac:dyDescent="0.25">
      <c r="A122" s="108" t="s">
        <v>195</v>
      </c>
      <c r="B122" s="41"/>
      <c r="C122" s="41"/>
      <c r="D122" s="41"/>
      <c r="E122" s="41" t="s">
        <v>115</v>
      </c>
      <c r="F122" s="137" t="s">
        <v>116</v>
      </c>
      <c r="G122" s="152">
        <v>57212</v>
      </c>
    </row>
    <row r="123" spans="1:7" x14ac:dyDescent="0.25">
      <c r="A123" s="90"/>
      <c r="B123" s="77"/>
      <c r="C123" s="77"/>
      <c r="D123" s="15" t="s">
        <v>19</v>
      </c>
      <c r="E123" s="16"/>
      <c r="F123" s="17" t="s">
        <v>20</v>
      </c>
      <c r="G123" s="144">
        <f>SUM(G124:G128)</f>
        <v>0</v>
      </c>
    </row>
    <row r="124" spans="1:7" x14ac:dyDescent="0.25">
      <c r="A124" s="78" t="s">
        <v>196</v>
      </c>
      <c r="B124" s="20"/>
      <c r="C124" s="20"/>
      <c r="D124" s="19"/>
      <c r="E124" s="20" t="s">
        <v>22</v>
      </c>
      <c r="F124" s="136" t="s">
        <v>23</v>
      </c>
      <c r="G124" s="145"/>
    </row>
    <row r="125" spans="1:7" x14ac:dyDescent="0.25">
      <c r="A125" s="18" t="s">
        <v>197</v>
      </c>
      <c r="B125" s="20"/>
      <c r="C125" s="20"/>
      <c r="D125" s="20"/>
      <c r="E125" s="109" t="s">
        <v>122</v>
      </c>
      <c r="F125" s="138" t="s">
        <v>123</v>
      </c>
      <c r="G125" s="145"/>
    </row>
    <row r="126" spans="1:7" x14ac:dyDescent="0.25">
      <c r="A126" s="78" t="s">
        <v>198</v>
      </c>
      <c r="B126" s="20"/>
      <c r="C126" s="20"/>
      <c r="D126" s="20"/>
      <c r="E126" s="109" t="s">
        <v>25</v>
      </c>
      <c r="F126" s="138" t="s">
        <v>26</v>
      </c>
      <c r="G126" s="145"/>
    </row>
    <row r="127" spans="1:7" x14ac:dyDescent="0.25">
      <c r="A127" s="18" t="s">
        <v>199</v>
      </c>
      <c r="B127" s="20"/>
      <c r="C127" s="20"/>
      <c r="D127" s="20"/>
      <c r="E127" s="109" t="s">
        <v>31</v>
      </c>
      <c r="F127" s="138" t="s">
        <v>200</v>
      </c>
      <c r="G127" s="145"/>
    </row>
    <row r="128" spans="1:7" x14ac:dyDescent="0.25">
      <c r="A128" s="55" t="s">
        <v>201</v>
      </c>
      <c r="B128" s="24"/>
      <c r="C128" s="23"/>
      <c r="D128" s="19"/>
      <c r="E128" s="109" t="s">
        <v>34</v>
      </c>
      <c r="F128" s="136" t="s">
        <v>202</v>
      </c>
      <c r="G128" s="146"/>
    </row>
    <row r="129" spans="1:7" x14ac:dyDescent="0.25">
      <c r="A129" s="106"/>
      <c r="B129" s="92"/>
      <c r="C129" s="92"/>
      <c r="D129" s="15" t="s">
        <v>36</v>
      </c>
      <c r="E129" s="16"/>
      <c r="F129" s="17" t="s">
        <v>37</v>
      </c>
      <c r="G129" s="144">
        <f>SUM(G130:G131)</f>
        <v>6663</v>
      </c>
    </row>
    <row r="130" spans="1:7" x14ac:dyDescent="0.25">
      <c r="A130" s="18" t="s">
        <v>203</v>
      </c>
      <c r="B130" s="20"/>
      <c r="C130" s="20"/>
      <c r="D130" s="20"/>
      <c r="E130" s="20" t="s">
        <v>51</v>
      </c>
      <c r="F130" s="136" t="s">
        <v>52</v>
      </c>
      <c r="G130" s="145">
        <v>6663</v>
      </c>
    </row>
    <row r="131" spans="1:7" x14ac:dyDescent="0.25">
      <c r="A131" s="18" t="s">
        <v>204</v>
      </c>
      <c r="B131" s="19"/>
      <c r="C131" s="19"/>
      <c r="D131" s="19"/>
      <c r="E131" s="20" t="s">
        <v>60</v>
      </c>
      <c r="F131" s="136" t="s">
        <v>61</v>
      </c>
      <c r="G131" s="146"/>
    </row>
    <row r="132" spans="1:7" x14ac:dyDescent="0.25">
      <c r="A132" s="48"/>
      <c r="B132" s="49"/>
      <c r="C132" s="49"/>
      <c r="D132" s="50" t="s">
        <v>135</v>
      </c>
      <c r="E132" s="49"/>
      <c r="F132" s="51" t="s">
        <v>136</v>
      </c>
      <c r="G132" s="144">
        <f>SUM(G133)</f>
        <v>0</v>
      </c>
    </row>
    <row r="133" spans="1:7" x14ac:dyDescent="0.25">
      <c r="A133" s="18" t="s">
        <v>205</v>
      </c>
      <c r="B133" s="19"/>
      <c r="C133" s="19"/>
      <c r="D133" s="19"/>
      <c r="E133" s="20" t="s">
        <v>138</v>
      </c>
      <c r="F133" s="136" t="s">
        <v>139</v>
      </c>
      <c r="G133" s="152"/>
    </row>
    <row r="134" spans="1:7" x14ac:dyDescent="0.25">
      <c r="A134" s="13"/>
      <c r="B134" s="14"/>
      <c r="C134" s="14"/>
      <c r="D134" s="15" t="s">
        <v>62</v>
      </c>
      <c r="E134" s="16"/>
      <c r="F134" s="17" t="s">
        <v>63</v>
      </c>
      <c r="G134" s="144">
        <f>SUM(G135:G136)</f>
        <v>13500</v>
      </c>
    </row>
    <row r="135" spans="1:7" x14ac:dyDescent="0.25">
      <c r="A135" s="18" t="s">
        <v>206</v>
      </c>
      <c r="B135" s="19"/>
      <c r="C135" s="19"/>
      <c r="D135" s="19"/>
      <c r="E135" s="20" t="s">
        <v>74</v>
      </c>
      <c r="F135" s="135" t="s">
        <v>75</v>
      </c>
      <c r="G135" s="145">
        <v>13500</v>
      </c>
    </row>
    <row r="136" spans="1:7" ht="15.75" thickBot="1" x14ac:dyDescent="0.3">
      <c r="A136" s="18" t="s">
        <v>207</v>
      </c>
      <c r="B136" s="19"/>
      <c r="C136" s="19"/>
      <c r="D136" s="19"/>
      <c r="E136" s="20" t="s">
        <v>77</v>
      </c>
      <c r="F136" s="135" t="s">
        <v>63</v>
      </c>
      <c r="G136" s="145"/>
    </row>
    <row r="137" spans="1:7" ht="16.5" thickTop="1" thickBot="1" x14ac:dyDescent="0.3">
      <c r="A137" s="45" t="s">
        <v>208</v>
      </c>
      <c r="B137" s="46"/>
      <c r="C137" s="46"/>
      <c r="D137" s="46"/>
      <c r="E137" s="46"/>
      <c r="F137" s="46"/>
      <c r="G137" s="154">
        <f>G138</f>
        <v>0</v>
      </c>
    </row>
    <row r="138" spans="1:7" ht="15.75" thickTop="1" x14ac:dyDescent="0.25">
      <c r="A138" s="110"/>
      <c r="B138" s="111"/>
      <c r="C138" s="14"/>
      <c r="D138" s="14" t="s">
        <v>209</v>
      </c>
      <c r="E138" s="16"/>
      <c r="F138" s="17" t="s">
        <v>210</v>
      </c>
      <c r="G138" s="144">
        <f>G139</f>
        <v>0</v>
      </c>
    </row>
    <row r="139" spans="1:7" ht="15.75" thickBot="1" x14ac:dyDescent="0.3">
      <c r="A139" s="35" t="s">
        <v>211</v>
      </c>
      <c r="B139" s="37"/>
      <c r="C139" s="112"/>
      <c r="D139" s="37"/>
      <c r="E139" s="112" t="s">
        <v>212</v>
      </c>
      <c r="F139" s="139" t="s">
        <v>213</v>
      </c>
      <c r="G139" s="152"/>
    </row>
    <row r="140" spans="1:7" ht="15.75" thickBot="1" x14ac:dyDescent="0.3">
      <c r="A140" s="103" t="s">
        <v>214</v>
      </c>
      <c r="B140" s="104"/>
      <c r="C140" s="104"/>
      <c r="D140" s="104"/>
      <c r="E140" s="104"/>
      <c r="F140" s="104"/>
      <c r="G140" s="163">
        <f>G141+G152+G162+G173</f>
        <v>0</v>
      </c>
    </row>
    <row r="141" spans="1:7" ht="16.5" thickTop="1" thickBot="1" x14ac:dyDescent="0.3">
      <c r="A141" s="45" t="s">
        <v>215</v>
      </c>
      <c r="B141" s="105"/>
      <c r="C141" s="46"/>
      <c r="D141" s="46"/>
      <c r="E141" s="46"/>
      <c r="F141" s="46"/>
      <c r="G141" s="154">
        <f>G142+G144+G146+G150</f>
        <v>0</v>
      </c>
    </row>
    <row r="142" spans="1:7" ht="15.75" thickTop="1" x14ac:dyDescent="0.25">
      <c r="A142" s="106"/>
      <c r="B142" s="92"/>
      <c r="C142" s="92"/>
      <c r="D142" s="95" t="s">
        <v>157</v>
      </c>
      <c r="E142" s="107"/>
      <c r="F142" s="93" t="s">
        <v>158</v>
      </c>
      <c r="G142" s="144">
        <f>SUM(G143:G143)</f>
        <v>0</v>
      </c>
    </row>
    <row r="143" spans="1:7" x14ac:dyDescent="0.25">
      <c r="A143" s="18" t="s">
        <v>216</v>
      </c>
      <c r="B143" s="19"/>
      <c r="C143" s="19"/>
      <c r="D143" s="19"/>
      <c r="E143" s="20" t="s">
        <v>160</v>
      </c>
      <c r="F143" s="22" t="s">
        <v>161</v>
      </c>
      <c r="G143" s="164"/>
    </row>
    <row r="144" spans="1:7" x14ac:dyDescent="0.25">
      <c r="A144" s="13"/>
      <c r="B144" s="14"/>
      <c r="C144" s="14"/>
      <c r="D144" s="15" t="s">
        <v>162</v>
      </c>
      <c r="E144" s="16"/>
      <c r="F144" s="34" t="s">
        <v>163</v>
      </c>
      <c r="G144" s="144">
        <f>SUM(G145:G145)</f>
        <v>0</v>
      </c>
    </row>
    <row r="145" spans="1:7" ht="25.5" x14ac:dyDescent="0.25">
      <c r="A145" s="18" t="s">
        <v>217</v>
      </c>
      <c r="B145" s="19"/>
      <c r="C145" s="19"/>
      <c r="D145" s="19"/>
      <c r="E145" s="20" t="s">
        <v>165</v>
      </c>
      <c r="F145" s="22" t="s">
        <v>166</v>
      </c>
      <c r="G145" s="164"/>
    </row>
    <row r="146" spans="1:7" x14ac:dyDescent="0.25">
      <c r="A146" s="13"/>
      <c r="B146" s="14"/>
      <c r="C146" s="14"/>
      <c r="D146" s="15" t="s">
        <v>167</v>
      </c>
      <c r="E146" s="16"/>
      <c r="F146" s="34" t="s">
        <v>168</v>
      </c>
      <c r="G146" s="144">
        <f>SUM(G147:G149)</f>
        <v>0</v>
      </c>
    </row>
    <row r="147" spans="1:7" x14ac:dyDescent="0.25">
      <c r="A147" s="113"/>
      <c r="B147" s="114"/>
      <c r="C147" s="114"/>
      <c r="D147" s="114"/>
      <c r="E147" s="115" t="s">
        <v>170</v>
      </c>
      <c r="F147" s="21" t="s">
        <v>218</v>
      </c>
      <c r="G147" s="165"/>
    </row>
    <row r="148" spans="1:7" x14ac:dyDescent="0.25">
      <c r="A148" s="18" t="s">
        <v>219</v>
      </c>
      <c r="B148" s="19"/>
      <c r="C148" s="19"/>
      <c r="D148" s="19"/>
      <c r="E148" s="20" t="s">
        <v>170</v>
      </c>
      <c r="F148" s="21" t="s">
        <v>171</v>
      </c>
      <c r="G148" s="145"/>
    </row>
    <row r="149" spans="1:7" x14ac:dyDescent="0.25">
      <c r="A149" s="18"/>
      <c r="B149" s="19"/>
      <c r="C149" s="19"/>
      <c r="D149" s="19"/>
      <c r="E149" s="20" t="s">
        <v>172</v>
      </c>
      <c r="F149" s="21" t="s">
        <v>173</v>
      </c>
      <c r="G149" s="146"/>
    </row>
    <row r="150" spans="1:7" x14ac:dyDescent="0.25">
      <c r="A150" s="110"/>
      <c r="B150" s="111"/>
      <c r="C150" s="14"/>
      <c r="D150" s="15" t="s">
        <v>220</v>
      </c>
      <c r="E150" s="16"/>
      <c r="F150" s="17" t="s">
        <v>221</v>
      </c>
      <c r="G150" s="148">
        <f>SUM(G151:G151)</f>
        <v>0</v>
      </c>
    </row>
    <row r="151" spans="1:7" ht="15.75" thickBot="1" x14ac:dyDescent="0.3">
      <c r="A151" s="18" t="s">
        <v>222</v>
      </c>
      <c r="B151" s="19"/>
      <c r="C151" s="19"/>
      <c r="D151" s="19"/>
      <c r="E151" s="20" t="s">
        <v>223</v>
      </c>
      <c r="F151" s="22" t="s">
        <v>221</v>
      </c>
      <c r="G151" s="145"/>
    </row>
    <row r="152" spans="1:7" ht="16.5" thickTop="1" thickBot="1" x14ac:dyDescent="0.3">
      <c r="A152" s="45" t="s">
        <v>224</v>
      </c>
      <c r="B152" s="46"/>
      <c r="C152" s="46"/>
      <c r="D152" s="46"/>
      <c r="E152" s="46"/>
      <c r="F152" s="46"/>
      <c r="G152" s="154">
        <f>G153+G156+G158</f>
        <v>0</v>
      </c>
    </row>
    <row r="153" spans="1:7" ht="15.75" thickTop="1" x14ac:dyDescent="0.25">
      <c r="A153" s="56"/>
      <c r="B153" s="57"/>
      <c r="C153" s="57"/>
      <c r="D153" s="50" t="s">
        <v>8</v>
      </c>
      <c r="E153" s="49"/>
      <c r="F153" s="87" t="s">
        <v>9</v>
      </c>
      <c r="G153" s="144">
        <f>SUM(G154:G155)</f>
        <v>0</v>
      </c>
    </row>
    <row r="154" spans="1:7" x14ac:dyDescent="0.25">
      <c r="A154" s="108" t="s">
        <v>225</v>
      </c>
      <c r="B154" s="41"/>
      <c r="C154" s="41"/>
      <c r="D154" s="116"/>
      <c r="E154" s="20" t="s">
        <v>11</v>
      </c>
      <c r="F154" s="22" t="s">
        <v>12</v>
      </c>
      <c r="G154" s="166"/>
    </row>
    <row r="155" spans="1:7" x14ac:dyDescent="0.25">
      <c r="A155" s="108" t="s">
        <v>226</v>
      </c>
      <c r="B155" s="41"/>
      <c r="C155" s="41"/>
      <c r="D155" s="41"/>
      <c r="E155" s="41" t="s">
        <v>115</v>
      </c>
      <c r="F155" s="117" t="s">
        <v>116</v>
      </c>
      <c r="G155" s="152"/>
    </row>
    <row r="156" spans="1:7" x14ac:dyDescent="0.25">
      <c r="A156" s="90"/>
      <c r="B156" s="77"/>
      <c r="C156" s="77"/>
      <c r="D156" s="15" t="s">
        <v>19</v>
      </c>
      <c r="E156" s="16"/>
      <c r="F156" s="17" t="s">
        <v>20</v>
      </c>
      <c r="G156" s="144">
        <f>SUM(G157)</f>
        <v>0</v>
      </c>
    </row>
    <row r="157" spans="1:7" x14ac:dyDescent="0.25">
      <c r="A157" s="84"/>
      <c r="B157" s="24"/>
      <c r="C157" s="24"/>
      <c r="D157" s="19"/>
      <c r="E157" s="20" t="s">
        <v>22</v>
      </c>
      <c r="F157" s="22" t="s">
        <v>23</v>
      </c>
      <c r="G157" s="145"/>
    </row>
    <row r="158" spans="1:7" x14ac:dyDescent="0.25">
      <c r="A158" s="106"/>
      <c r="B158" s="92"/>
      <c r="C158" s="92"/>
      <c r="D158" s="15" t="s">
        <v>36</v>
      </c>
      <c r="E158" s="16"/>
      <c r="F158" s="17" t="s">
        <v>37</v>
      </c>
      <c r="G158" s="144">
        <f>SUM(G159:G161)</f>
        <v>0</v>
      </c>
    </row>
    <row r="159" spans="1:7" x14ac:dyDescent="0.25">
      <c r="A159" s="18"/>
      <c r="B159" s="20"/>
      <c r="C159" s="20"/>
      <c r="D159" s="20"/>
      <c r="E159" s="20" t="s">
        <v>42</v>
      </c>
      <c r="F159" s="22" t="s">
        <v>227</v>
      </c>
      <c r="G159" s="145"/>
    </row>
    <row r="160" spans="1:7" x14ac:dyDescent="0.25">
      <c r="A160" s="18" t="s">
        <v>228</v>
      </c>
      <c r="B160" s="20"/>
      <c r="C160" s="20"/>
      <c r="D160" s="20"/>
      <c r="E160" s="20" t="s">
        <v>48</v>
      </c>
      <c r="F160" s="22" t="s">
        <v>131</v>
      </c>
      <c r="G160" s="145"/>
    </row>
    <row r="161" spans="1:7" ht="15.75" thickBot="1" x14ac:dyDescent="0.3">
      <c r="A161" s="18" t="s">
        <v>229</v>
      </c>
      <c r="B161" s="20"/>
      <c r="C161" s="20"/>
      <c r="D161" s="20"/>
      <c r="E161" s="20" t="s">
        <v>60</v>
      </c>
      <c r="F161" s="22" t="s">
        <v>61</v>
      </c>
      <c r="G161" s="146"/>
    </row>
    <row r="162" spans="1:7" ht="16.5" thickTop="1" thickBot="1" x14ac:dyDescent="0.3">
      <c r="A162" s="45" t="s">
        <v>230</v>
      </c>
      <c r="B162" s="105"/>
      <c r="C162" s="46"/>
      <c r="D162" s="46"/>
      <c r="E162" s="46"/>
      <c r="F162" s="46"/>
      <c r="G162" s="154">
        <f>G163+G165+G167+G171</f>
        <v>0</v>
      </c>
    </row>
    <row r="163" spans="1:7" ht="15.75" thickTop="1" x14ac:dyDescent="0.25">
      <c r="A163" s="106"/>
      <c r="B163" s="92"/>
      <c r="C163" s="92"/>
      <c r="D163" s="95" t="s">
        <v>157</v>
      </c>
      <c r="E163" s="107"/>
      <c r="F163" s="93" t="s">
        <v>158</v>
      </c>
      <c r="G163" s="144">
        <f>SUM(G164:G164)</f>
        <v>0</v>
      </c>
    </row>
    <row r="164" spans="1:7" x14ac:dyDescent="0.25">
      <c r="A164" s="18" t="s">
        <v>231</v>
      </c>
      <c r="B164" s="19"/>
      <c r="C164" s="19"/>
      <c r="D164" s="19"/>
      <c r="E164" s="20" t="s">
        <v>160</v>
      </c>
      <c r="F164" s="22" t="s">
        <v>161</v>
      </c>
      <c r="G164" s="164"/>
    </row>
    <row r="165" spans="1:7" x14ac:dyDescent="0.25">
      <c r="A165" s="13"/>
      <c r="B165" s="14"/>
      <c r="C165" s="14"/>
      <c r="D165" s="15" t="s">
        <v>162</v>
      </c>
      <c r="E165" s="16"/>
      <c r="F165" s="34" t="s">
        <v>163</v>
      </c>
      <c r="G165" s="144">
        <f>SUM(G166:G166)</f>
        <v>0</v>
      </c>
    </row>
    <row r="166" spans="1:7" ht="25.5" x14ac:dyDescent="0.25">
      <c r="A166" s="18" t="s">
        <v>232</v>
      </c>
      <c r="B166" s="19"/>
      <c r="C166" s="19"/>
      <c r="D166" s="19"/>
      <c r="E166" s="20" t="s">
        <v>165</v>
      </c>
      <c r="F166" s="22" t="s">
        <v>166</v>
      </c>
      <c r="G166" s="164"/>
    </row>
    <row r="167" spans="1:7" x14ac:dyDescent="0.25">
      <c r="A167" s="13"/>
      <c r="B167" s="14"/>
      <c r="C167" s="14"/>
      <c r="D167" s="15" t="s">
        <v>167</v>
      </c>
      <c r="E167" s="16"/>
      <c r="F167" s="34" t="s">
        <v>168</v>
      </c>
      <c r="G167" s="144">
        <f>SUM(G168:G170)</f>
        <v>0</v>
      </c>
    </row>
    <row r="168" spans="1:7" x14ac:dyDescent="0.25">
      <c r="A168" s="113"/>
      <c r="B168" s="114"/>
      <c r="C168" s="114"/>
      <c r="D168" s="114"/>
      <c r="E168" s="115" t="s">
        <v>170</v>
      </c>
      <c r="F168" s="21" t="s">
        <v>218</v>
      </c>
      <c r="G168" s="165"/>
    </row>
    <row r="169" spans="1:7" x14ac:dyDescent="0.25">
      <c r="A169" s="18" t="s">
        <v>233</v>
      </c>
      <c r="B169" s="19"/>
      <c r="C169" s="19"/>
      <c r="D169" s="19"/>
      <c r="E169" s="20" t="s">
        <v>170</v>
      </c>
      <c r="F169" s="21" t="s">
        <v>171</v>
      </c>
      <c r="G169" s="145"/>
    </row>
    <row r="170" spans="1:7" x14ac:dyDescent="0.25">
      <c r="A170" s="18"/>
      <c r="B170" s="19"/>
      <c r="C170" s="19"/>
      <c r="D170" s="19"/>
      <c r="E170" s="20" t="s">
        <v>172</v>
      </c>
      <c r="F170" s="21" t="s">
        <v>173</v>
      </c>
      <c r="G170" s="146"/>
    </row>
    <row r="171" spans="1:7" x14ac:dyDescent="0.25">
      <c r="A171" s="110"/>
      <c r="B171" s="111"/>
      <c r="C171" s="14"/>
      <c r="D171" s="15" t="s">
        <v>220</v>
      </c>
      <c r="E171" s="16"/>
      <c r="F171" s="17" t="s">
        <v>221</v>
      </c>
      <c r="G171" s="148">
        <f>SUM(G172:G172)</f>
        <v>0</v>
      </c>
    </row>
    <row r="172" spans="1:7" ht="15.75" thickBot="1" x14ac:dyDescent="0.3">
      <c r="A172" s="18" t="s">
        <v>234</v>
      </c>
      <c r="B172" s="19"/>
      <c r="C172" s="19"/>
      <c r="D172" s="19"/>
      <c r="E172" s="20" t="s">
        <v>223</v>
      </c>
      <c r="F172" s="22" t="s">
        <v>221</v>
      </c>
      <c r="G172" s="145"/>
    </row>
    <row r="173" spans="1:7" ht="16.5" thickTop="1" thickBot="1" x14ac:dyDescent="0.3">
      <c r="A173" s="45" t="s">
        <v>235</v>
      </c>
      <c r="B173" s="46"/>
      <c r="C173" s="46"/>
      <c r="D173" s="46"/>
      <c r="E173" s="46"/>
      <c r="F173" s="46"/>
      <c r="G173" s="154">
        <f>G174+G177+G179</f>
        <v>0</v>
      </c>
    </row>
    <row r="174" spans="1:7" ht="15.75" thickTop="1" x14ac:dyDescent="0.25">
      <c r="A174" s="56"/>
      <c r="B174" s="57"/>
      <c r="C174" s="57"/>
      <c r="D174" s="50" t="s">
        <v>8</v>
      </c>
      <c r="E174" s="49"/>
      <c r="F174" s="87" t="s">
        <v>9</v>
      </c>
      <c r="G174" s="144">
        <f>SUM(G175:G176)</f>
        <v>0</v>
      </c>
    </row>
    <row r="175" spans="1:7" x14ac:dyDescent="0.25">
      <c r="A175" s="108" t="s">
        <v>236</v>
      </c>
      <c r="B175" s="41"/>
      <c r="C175" s="41"/>
      <c r="D175" s="116"/>
      <c r="E175" s="20" t="s">
        <v>11</v>
      </c>
      <c r="F175" s="22" t="s">
        <v>12</v>
      </c>
      <c r="G175" s="166"/>
    </row>
    <row r="176" spans="1:7" x14ac:dyDescent="0.25">
      <c r="A176" s="108" t="s">
        <v>237</v>
      </c>
      <c r="B176" s="41"/>
      <c r="C176" s="41"/>
      <c r="D176" s="41"/>
      <c r="E176" s="41" t="s">
        <v>115</v>
      </c>
      <c r="F176" s="117" t="s">
        <v>116</v>
      </c>
      <c r="G176" s="152"/>
    </row>
    <row r="177" spans="1:7" x14ac:dyDescent="0.25">
      <c r="A177" s="90"/>
      <c r="B177" s="77"/>
      <c r="C177" s="77"/>
      <c r="D177" s="15" t="s">
        <v>19</v>
      </c>
      <c r="E177" s="16"/>
      <c r="F177" s="17" t="s">
        <v>20</v>
      </c>
      <c r="G177" s="144">
        <f>SUM(G178)</f>
        <v>0</v>
      </c>
    </row>
    <row r="178" spans="1:7" x14ac:dyDescent="0.25">
      <c r="A178" s="84"/>
      <c r="B178" s="24"/>
      <c r="C178" s="24"/>
      <c r="D178" s="19"/>
      <c r="E178" s="20" t="s">
        <v>22</v>
      </c>
      <c r="F178" s="22" t="s">
        <v>23</v>
      </c>
      <c r="G178" s="145"/>
    </row>
    <row r="179" spans="1:7" x14ac:dyDescent="0.25">
      <c r="A179" s="106"/>
      <c r="B179" s="92"/>
      <c r="C179" s="92"/>
      <c r="D179" s="15" t="s">
        <v>36</v>
      </c>
      <c r="E179" s="16"/>
      <c r="F179" s="17" t="s">
        <v>37</v>
      </c>
      <c r="G179" s="144">
        <f>SUM(G180:G182)</f>
        <v>0</v>
      </c>
    </row>
    <row r="180" spans="1:7" x14ac:dyDescent="0.25">
      <c r="A180" s="18"/>
      <c r="B180" s="20"/>
      <c r="C180" s="20"/>
      <c r="D180" s="20"/>
      <c r="E180" s="20" t="s">
        <v>42</v>
      </c>
      <c r="F180" s="22" t="s">
        <v>227</v>
      </c>
      <c r="G180" s="145"/>
    </row>
    <row r="181" spans="1:7" x14ac:dyDescent="0.25">
      <c r="A181" s="18" t="s">
        <v>238</v>
      </c>
      <c r="B181" s="20"/>
      <c r="C181" s="20"/>
      <c r="D181" s="20"/>
      <c r="E181" s="20" t="s">
        <v>48</v>
      </c>
      <c r="F181" s="22" t="s">
        <v>131</v>
      </c>
      <c r="G181" s="145"/>
    </row>
    <row r="182" spans="1:7" x14ac:dyDescent="0.25">
      <c r="A182" s="55" t="s">
        <v>239</v>
      </c>
      <c r="B182" s="24"/>
      <c r="C182" s="24"/>
      <c r="D182" s="24"/>
      <c r="E182" s="24" t="s">
        <v>60</v>
      </c>
      <c r="F182" s="118" t="s">
        <v>61</v>
      </c>
      <c r="G182" s="146"/>
    </row>
    <row r="183" spans="1:7" x14ac:dyDescent="0.25">
      <c r="A183" s="119" t="s">
        <v>240</v>
      </c>
      <c r="B183" s="120"/>
      <c r="C183" s="120"/>
      <c r="D183" s="120"/>
      <c r="E183" s="120"/>
      <c r="F183" s="121"/>
      <c r="G183" s="167">
        <f>G184+G191</f>
        <v>46341</v>
      </c>
    </row>
    <row r="184" spans="1:7" x14ac:dyDescent="0.25">
      <c r="A184" s="122" t="s">
        <v>241</v>
      </c>
      <c r="B184" s="120"/>
      <c r="C184" s="120"/>
      <c r="D184" s="120"/>
      <c r="E184" s="120"/>
      <c r="F184" s="121"/>
      <c r="G184" s="167">
        <f>G185+G187</f>
        <v>0</v>
      </c>
    </row>
    <row r="185" spans="1:7" x14ac:dyDescent="0.25">
      <c r="A185" s="90"/>
      <c r="B185" s="123"/>
      <c r="C185" s="57"/>
      <c r="D185" s="95" t="s">
        <v>157</v>
      </c>
      <c r="E185" s="107"/>
      <c r="F185" s="93" t="s">
        <v>158</v>
      </c>
      <c r="G185" s="144">
        <f>SUM(G186)</f>
        <v>0</v>
      </c>
    </row>
    <row r="186" spans="1:7" x14ac:dyDescent="0.25">
      <c r="A186" s="84" t="s">
        <v>242</v>
      </c>
      <c r="B186" s="124"/>
      <c r="C186" s="24"/>
      <c r="D186" s="19"/>
      <c r="E186" s="20" t="s">
        <v>160</v>
      </c>
      <c r="F186" s="22" t="s">
        <v>161</v>
      </c>
      <c r="G186" s="146"/>
    </row>
    <row r="187" spans="1:7" x14ac:dyDescent="0.25">
      <c r="A187" s="90"/>
      <c r="B187" s="125"/>
      <c r="C187" s="77"/>
      <c r="D187" s="15" t="s">
        <v>167</v>
      </c>
      <c r="E187" s="16"/>
      <c r="F187" s="34" t="s">
        <v>168</v>
      </c>
      <c r="G187" s="144">
        <f>SUM(G188:G190)</f>
        <v>0</v>
      </c>
    </row>
    <row r="188" spans="1:7" x14ac:dyDescent="0.25">
      <c r="A188" s="78"/>
      <c r="B188" s="109"/>
      <c r="C188" s="20"/>
      <c r="D188" s="114"/>
      <c r="E188" s="115" t="s">
        <v>170</v>
      </c>
      <c r="F188" s="21" t="s">
        <v>218</v>
      </c>
      <c r="G188" s="145"/>
    </row>
    <row r="189" spans="1:7" x14ac:dyDescent="0.25">
      <c r="A189" s="78" t="s">
        <v>243</v>
      </c>
      <c r="B189" s="109"/>
      <c r="C189" s="20"/>
      <c r="D189" s="19"/>
      <c r="E189" s="20" t="s">
        <v>170</v>
      </c>
      <c r="F189" s="21" t="s">
        <v>171</v>
      </c>
      <c r="G189" s="145"/>
    </row>
    <row r="190" spans="1:7" x14ac:dyDescent="0.25">
      <c r="A190" s="84"/>
      <c r="B190" s="124"/>
      <c r="C190" s="24"/>
      <c r="D190" s="23"/>
      <c r="E190" s="24" t="s">
        <v>172</v>
      </c>
      <c r="F190" s="126" t="s">
        <v>173</v>
      </c>
      <c r="G190" s="146"/>
    </row>
    <row r="191" spans="1:7" x14ac:dyDescent="0.25">
      <c r="A191" s="122" t="s">
        <v>244</v>
      </c>
      <c r="B191" s="120"/>
      <c r="C191" s="127"/>
      <c r="D191" s="120"/>
      <c r="E191" s="120"/>
      <c r="F191" s="121"/>
      <c r="G191" s="167">
        <f>G192+G194</f>
        <v>46341</v>
      </c>
    </row>
    <row r="192" spans="1:7" x14ac:dyDescent="0.25">
      <c r="A192" s="56"/>
      <c r="B192" s="128"/>
      <c r="C192" s="123"/>
      <c r="D192" s="53" t="s">
        <v>19</v>
      </c>
      <c r="E192" s="16"/>
      <c r="F192" s="17" t="s">
        <v>20</v>
      </c>
      <c r="G192" s="144">
        <f>SUM(G193)</f>
        <v>46341</v>
      </c>
    </row>
    <row r="193" spans="1:7" x14ac:dyDescent="0.25">
      <c r="A193" s="55" t="s">
        <v>245</v>
      </c>
      <c r="B193" s="129"/>
      <c r="C193" s="124"/>
      <c r="D193" s="20"/>
      <c r="E193" s="20" t="s">
        <v>122</v>
      </c>
      <c r="F193" s="22" t="s">
        <v>123</v>
      </c>
      <c r="G193" s="177">
        <v>46341</v>
      </c>
    </row>
    <row r="194" spans="1:7" x14ac:dyDescent="0.25">
      <c r="A194" s="76"/>
      <c r="B194" s="128"/>
      <c r="C194" s="125"/>
      <c r="D194" s="53" t="s">
        <v>36</v>
      </c>
      <c r="E194" s="16"/>
      <c r="F194" s="17" t="s">
        <v>37</v>
      </c>
      <c r="G194" s="144">
        <f>SUM(G195)</f>
        <v>0</v>
      </c>
    </row>
    <row r="195" spans="1:7" x14ac:dyDescent="0.25">
      <c r="A195" s="39" t="s">
        <v>246</v>
      </c>
      <c r="B195" s="130"/>
      <c r="C195" s="131"/>
      <c r="D195" s="41"/>
      <c r="E195" s="41" t="s">
        <v>42</v>
      </c>
      <c r="F195" s="42" t="s">
        <v>227</v>
      </c>
      <c r="G195" s="152"/>
    </row>
    <row r="196" spans="1:7" x14ac:dyDescent="0.25">
      <c r="A196" s="119" t="s">
        <v>247</v>
      </c>
      <c r="B196" s="120"/>
      <c r="C196" s="120"/>
      <c r="D196" s="120"/>
      <c r="E196" s="120"/>
      <c r="F196" s="121"/>
      <c r="G196" s="168">
        <f>G197</f>
        <v>22960</v>
      </c>
    </row>
    <row r="197" spans="1:7" x14ac:dyDescent="0.25">
      <c r="A197" s="122" t="s">
        <v>248</v>
      </c>
      <c r="B197" s="120"/>
      <c r="C197" s="120"/>
      <c r="D197" s="120"/>
      <c r="E197" s="120"/>
      <c r="F197" s="121"/>
      <c r="G197" s="167">
        <f>G198</f>
        <v>22960</v>
      </c>
    </row>
    <row r="198" spans="1:7" x14ac:dyDescent="0.25">
      <c r="A198" s="90"/>
      <c r="B198" s="123"/>
      <c r="C198" s="123"/>
      <c r="D198" s="53" t="s">
        <v>19</v>
      </c>
      <c r="E198" s="16"/>
      <c r="F198" s="17" t="s">
        <v>20</v>
      </c>
      <c r="G198" s="144">
        <f>SUM(G199:G199)</f>
        <v>22960</v>
      </c>
    </row>
    <row r="199" spans="1:7" ht="15.75" thickBot="1" x14ac:dyDescent="0.3">
      <c r="A199" s="132" t="s">
        <v>249</v>
      </c>
      <c r="B199" s="133"/>
      <c r="C199" s="59"/>
      <c r="D199" s="59"/>
      <c r="E199" s="59" t="s">
        <v>122</v>
      </c>
      <c r="F199" s="134" t="s">
        <v>123</v>
      </c>
      <c r="G199" s="178">
        <v>22960</v>
      </c>
    </row>
    <row r="200" spans="1:7" ht="15.75" thickBot="1" x14ac:dyDescent="0.3">
      <c r="F200" s="173" t="s">
        <v>252</v>
      </c>
      <c r="G200" s="174">
        <f>SUM(G5,G49,G88,G112,G140,G183,G196)</f>
        <v>5878650</v>
      </c>
    </row>
    <row r="202" spans="1:7" x14ac:dyDescent="0.25">
      <c r="F202" s="169" t="s">
        <v>251</v>
      </c>
    </row>
    <row r="203" spans="1:7" x14ac:dyDescent="0.25">
      <c r="F203" s="169"/>
    </row>
    <row r="204" spans="1:7" x14ac:dyDescent="0.25">
      <c r="F204">
        <v>63612</v>
      </c>
      <c r="G204" s="170">
        <v>4790222</v>
      </c>
    </row>
    <row r="205" spans="1:7" x14ac:dyDescent="0.25">
      <c r="F205">
        <v>63613</v>
      </c>
      <c r="G205" s="170">
        <v>3500</v>
      </c>
    </row>
    <row r="206" spans="1:7" x14ac:dyDescent="0.25">
      <c r="F206">
        <v>63931</v>
      </c>
      <c r="G206" s="170">
        <v>69301</v>
      </c>
    </row>
    <row r="207" spans="1:7" x14ac:dyDescent="0.25">
      <c r="F207">
        <v>65264</v>
      </c>
      <c r="G207" s="170">
        <v>60000</v>
      </c>
    </row>
    <row r="208" spans="1:7" x14ac:dyDescent="0.25">
      <c r="F208">
        <v>65267</v>
      </c>
      <c r="G208" s="170">
        <v>2500</v>
      </c>
    </row>
    <row r="209" spans="6:7" x14ac:dyDescent="0.25">
      <c r="F209">
        <v>65269</v>
      </c>
      <c r="G209" s="170">
        <v>7000</v>
      </c>
    </row>
    <row r="210" spans="6:7" x14ac:dyDescent="0.25">
      <c r="F210">
        <v>66313</v>
      </c>
      <c r="G210" s="170">
        <v>11400</v>
      </c>
    </row>
    <row r="211" spans="6:7" x14ac:dyDescent="0.25">
      <c r="F211">
        <v>671111</v>
      </c>
      <c r="G211" s="170">
        <v>901727</v>
      </c>
    </row>
    <row r="212" spans="6:7" ht="15.75" thickBot="1" x14ac:dyDescent="0.3">
      <c r="F212">
        <v>67121</v>
      </c>
      <c r="G212" s="171">
        <v>33000</v>
      </c>
    </row>
    <row r="213" spans="6:7" ht="16.5" thickTop="1" thickBot="1" x14ac:dyDescent="0.3">
      <c r="G213" s="172">
        <f>SUM(G204:G212)</f>
        <v>5878650</v>
      </c>
    </row>
    <row r="214" spans="6:7" ht="15.75" thickTop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zeljko_prsa</dc:creator>
  <cp:lastModifiedBy>zeljko_prsa</cp:lastModifiedBy>
  <cp:lastPrinted>2019-11-27T06:15:05Z</cp:lastPrinted>
  <dcterms:created xsi:type="dcterms:W3CDTF">2019-11-27T06:08:14Z</dcterms:created>
  <dcterms:modified xsi:type="dcterms:W3CDTF">2019-12-09T12:49:41Z</dcterms:modified>
</cp:coreProperties>
</file>